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24226"/>
  <mc:AlternateContent xmlns:mc="http://schemas.openxmlformats.org/markup-compatibility/2006">
    <mc:Choice Requires="x15">
      <x15ac:absPath xmlns:x15ac="http://schemas.microsoft.com/office/spreadsheetml/2010/11/ac" url="\\alfa\general\munemura\k_国立特別支援教育総合研究所\全知長情報交換資料\2024\02_Form作成\20240701_修正版\"/>
    </mc:Choice>
  </mc:AlternateContent>
  <xr:revisionPtr revIDLastSave="0" documentId="13_ncr:1_{5497F31E-2443-4981-95FF-458425A15FEE}" xr6:coauthVersionLast="47" xr6:coauthVersionMax="47" xr10:uidLastSave="{00000000-0000-0000-0000-000000000000}"/>
  <workbookProtection workbookAlgorithmName="SHA-512" workbookHashValue="NaKLgVdZ+gwAtZCDOrYXWHY3po0JOgmx80Eema17+HBEOCBW/xAf3VVJtCp15B3yJ3WUgMz0E2tAEMAJQpy10w==" workbookSaltValue="FcmHcYmq4IUDZUdu0qtbJQ==" workbookSpinCount="100000" lockStructure="1"/>
  <bookViews>
    <workbookView xWindow="-120" yWindow="-120" windowWidth="29040" windowHeight="15840" xr2:uid="{00000000-000D-0000-FFFF-FFFF00000000}"/>
  </bookViews>
  <sheets>
    <sheet name="調査票" sheetId="10" r:id="rId1"/>
    <sheet name="回答一覧【修正厳禁】" sheetId="2" state="hidden" r:id="rId2"/>
    <sheet name="Data" sheetId="11" state="hidden" r:id="rId3"/>
  </sheets>
  <definedNames>
    <definedName name="_xlnm.Print_Area" localSheetId="0">調査票!$A$1:$X$164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2" i="10" l="1"/>
  <c r="R10" i="10"/>
  <c r="Y119" i="10"/>
  <c r="R119" i="10"/>
  <c r="Y112" i="10"/>
  <c r="R112" i="10"/>
  <c r="R46" i="10"/>
  <c r="V4" i="10" l="1"/>
  <c r="U4" i="10"/>
  <c r="R145" i="10"/>
  <c r="S149" i="10"/>
  <c r="S148" i="10"/>
  <c r="S147" i="10"/>
  <c r="S146" i="10"/>
  <c r="S145" i="10"/>
  <c r="R149" i="10"/>
  <c r="R148" i="10"/>
  <c r="R147" i="10"/>
  <c r="R146" i="10"/>
  <c r="S150" i="10" l="1"/>
  <c r="R150" i="10"/>
  <c r="LT8" i="2"/>
  <c r="LS8" i="2"/>
  <c r="KE8" i="2"/>
  <c r="KC8" i="2"/>
  <c r="KA8" i="2"/>
  <c r="KJ8" i="2"/>
  <c r="KI8" i="2"/>
  <c r="KH8" i="2"/>
  <c r="KG8" i="2"/>
  <c r="KF8" i="2"/>
  <c r="KD8" i="2"/>
  <c r="KB8" i="2"/>
  <c r="JZ8" i="2"/>
  <c r="JY8" i="2"/>
  <c r="JX8" i="2"/>
  <c r="JW8" i="2"/>
  <c r="JV8" i="2"/>
  <c r="JU8" i="2"/>
  <c r="JT8" i="2"/>
  <c r="JS8" i="2"/>
  <c r="JR8" i="2"/>
  <c r="JQ8" i="2"/>
  <c r="JP8" i="2"/>
  <c r="JO8" i="2"/>
  <c r="JN8" i="2"/>
  <c r="JM8" i="2"/>
  <c r="JL8" i="2"/>
  <c r="JK8" i="2"/>
  <c r="JJ8" i="2"/>
  <c r="JI8" i="2"/>
  <c r="JH8" i="2"/>
  <c r="JG8" i="2"/>
  <c r="JF8" i="2"/>
  <c r="JE8" i="2"/>
  <c r="JD8" i="2"/>
  <c r="JC8" i="2"/>
  <c r="JB8" i="2"/>
  <c r="JA8" i="2"/>
  <c r="IZ8" i="2"/>
  <c r="IY8" i="2"/>
  <c r="IX8" i="2"/>
  <c r="IW8" i="2"/>
  <c r="IV8" i="2"/>
  <c r="IU8" i="2"/>
  <c r="IT8" i="2"/>
  <c r="IS8" i="2"/>
  <c r="IR8" i="2"/>
  <c r="IQ8" i="2"/>
  <c r="IP8" i="2"/>
  <c r="IO8" i="2"/>
  <c r="IN8" i="2"/>
  <c r="IM8" i="2"/>
  <c r="IL8" i="2"/>
  <c r="IK8" i="2"/>
  <c r="IJ8" i="2"/>
  <c r="II8" i="2"/>
  <c r="IH8" i="2"/>
  <c r="IG8" i="2"/>
  <c r="IF8" i="2"/>
  <c r="IE8" i="2"/>
  <c r="ID8" i="2"/>
  <c r="IC8" i="2"/>
  <c r="IB8" i="2"/>
  <c r="IA8" i="2"/>
  <c r="HZ8" i="2"/>
  <c r="HY8" i="2"/>
  <c r="HX8" i="2"/>
  <c r="HW8" i="2"/>
  <c r="HV8" i="2"/>
  <c r="HU8" i="2"/>
  <c r="HT8" i="2"/>
  <c r="GX8" i="2"/>
  <c r="GW8" i="2"/>
  <c r="GV8" i="2"/>
  <c r="HS8" i="2"/>
  <c r="HR8" i="2"/>
  <c r="HQ8" i="2"/>
  <c r="HP8" i="2"/>
  <c r="HO8" i="2"/>
  <c r="HN8" i="2"/>
  <c r="HM8" i="2"/>
  <c r="HL8" i="2"/>
  <c r="HK8" i="2"/>
  <c r="HJ8" i="2"/>
  <c r="HI8" i="2"/>
  <c r="HH8" i="2"/>
  <c r="HG8" i="2"/>
  <c r="HF8" i="2"/>
  <c r="HE8" i="2"/>
  <c r="HD8" i="2"/>
  <c r="HC8" i="2"/>
  <c r="HB8" i="2"/>
  <c r="HA8" i="2"/>
  <c r="GZ8" i="2"/>
  <c r="GY8" i="2"/>
  <c r="GU8" i="2"/>
  <c r="GT8" i="2"/>
  <c r="GS8" i="2"/>
  <c r="GR8" i="2"/>
  <c r="GP8" i="2"/>
  <c r="GO8" i="2"/>
  <c r="GN8" i="2"/>
  <c r="GM8" i="2"/>
  <c r="GL8" i="2"/>
  <c r="GK8" i="2"/>
  <c r="D65" i="10" l="1"/>
  <c r="R22" i="10" l="1"/>
  <c r="R53" i="10" l="1"/>
  <c r="H37" i="10" l="1"/>
  <c r="G37" i="10"/>
  <c r="F37" i="10"/>
  <c r="E37" i="10"/>
  <c r="I35" i="10"/>
  <c r="I34" i="10"/>
  <c r="I33" i="10"/>
  <c r="I32" i="10"/>
  <c r="I31" i="10"/>
  <c r="I30" i="10"/>
  <c r="I37" i="10" l="1"/>
  <c r="Y10" i="10" l="1"/>
  <c r="R63" i="10"/>
  <c r="Y63" i="10" s="1"/>
  <c r="R69" i="10"/>
  <c r="Y69" i="10" s="1"/>
  <c r="R65" i="10"/>
  <c r="R70" i="10"/>
  <c r="LR8" i="2"/>
  <c r="LQ8" i="2"/>
  <c r="LP8" i="2"/>
  <c r="LO8" i="2"/>
  <c r="LN8" i="2"/>
  <c r="LM8" i="2"/>
  <c r="LL8" i="2"/>
  <c r="LK8" i="2"/>
  <c r="LJ8" i="2"/>
  <c r="LI8" i="2"/>
  <c r="LH8" i="2"/>
  <c r="LG8" i="2"/>
  <c r="LF8" i="2"/>
  <c r="LE8" i="2"/>
  <c r="LD8" i="2"/>
  <c r="LC8" i="2"/>
  <c r="LB8" i="2"/>
  <c r="LA8" i="2"/>
  <c r="KZ8" i="2"/>
  <c r="KY8" i="2"/>
  <c r="KX8" i="2"/>
  <c r="KW8" i="2"/>
  <c r="KV8" i="2"/>
  <c r="KU8" i="2"/>
  <c r="KT8" i="2"/>
  <c r="KS8" i="2"/>
  <c r="KR8" i="2"/>
  <c r="KQ8" i="2"/>
  <c r="KP8" i="2"/>
  <c r="KO8" i="2"/>
  <c r="KN8" i="2"/>
  <c r="KM8" i="2"/>
  <c r="KL8" i="2"/>
  <c r="KK8" i="2"/>
  <c r="GJ8" i="2"/>
  <c r="GI8" i="2"/>
  <c r="GH8" i="2"/>
  <c r="GG8" i="2"/>
  <c r="GF8" i="2"/>
  <c r="GE8" i="2"/>
  <c r="GD8" i="2"/>
  <c r="GC8" i="2"/>
  <c r="GB8" i="2"/>
  <c r="GA8" i="2"/>
  <c r="FZ8" i="2"/>
  <c r="FY8" i="2"/>
  <c r="FX8" i="2"/>
  <c r="FW8" i="2"/>
  <c r="FV8" i="2"/>
  <c r="FU8" i="2"/>
  <c r="FT8" i="2"/>
  <c r="FS8" i="2"/>
  <c r="FR8" i="2"/>
  <c r="FP8" i="2"/>
  <c r="FO8" i="2"/>
  <c r="FN8" i="2"/>
  <c r="FM8" i="2"/>
  <c r="FL8" i="2"/>
  <c r="FK8" i="2"/>
  <c r="FJ8" i="2"/>
  <c r="FI8" i="2"/>
  <c r="FH8" i="2"/>
  <c r="FG8" i="2"/>
  <c r="FF8" i="2"/>
  <c r="FE8" i="2"/>
  <c r="FD8" i="2"/>
  <c r="FA8" i="2"/>
  <c r="EZ8" i="2"/>
  <c r="EY8" i="2"/>
  <c r="EX8" i="2"/>
  <c r="EV8" i="2"/>
  <c r="ET8" i="2"/>
  <c r="ES8" i="2"/>
  <c r="EQ8" i="2"/>
  <c r="EO8" i="2"/>
  <c r="EN8" i="2"/>
  <c r="EM8" i="2"/>
  <c r="EL8" i="2"/>
  <c r="EK8" i="2"/>
  <c r="EJ8" i="2"/>
  <c r="EI8" i="2"/>
  <c r="EH8" i="2"/>
  <c r="EG8" i="2"/>
  <c r="EF8" i="2"/>
  <c r="EE8" i="2"/>
  <c r="ED8" i="2"/>
  <c r="EC8" i="2"/>
  <c r="EB8" i="2"/>
  <c r="EA8" i="2"/>
  <c r="DZ8" i="2"/>
  <c r="DY8" i="2"/>
  <c r="DX8" i="2"/>
  <c r="DW8" i="2"/>
  <c r="DV8" i="2"/>
  <c r="DU8" i="2"/>
  <c r="DT8" i="2"/>
  <c r="DS8" i="2"/>
  <c r="DR8" i="2"/>
  <c r="DQ8" i="2"/>
  <c r="DP8" i="2"/>
  <c r="DO8" i="2"/>
  <c r="DN8" i="2"/>
  <c r="DM8" i="2"/>
  <c r="DL8" i="2"/>
  <c r="DK8" i="2"/>
  <c r="DJ8" i="2"/>
  <c r="DI8" i="2"/>
  <c r="DC8" i="2"/>
  <c r="DB8" i="2"/>
  <c r="DA8" i="2"/>
  <c r="CZ8" i="2"/>
  <c r="CX8" i="2"/>
  <c r="CW8" i="2"/>
  <c r="CV8" i="2"/>
  <c r="CU8" i="2"/>
  <c r="CS8" i="2"/>
  <c r="CR8" i="2"/>
  <c r="CQ8" i="2"/>
  <c r="CP8" i="2"/>
  <c r="CN8" i="2"/>
  <c r="CM8" i="2"/>
  <c r="CL8" i="2"/>
  <c r="CK8" i="2"/>
  <c r="CI8" i="2"/>
  <c r="CH8" i="2"/>
  <c r="CG8" i="2"/>
  <c r="CF8" i="2"/>
  <c r="CD8" i="2"/>
  <c r="CC8" i="2"/>
  <c r="CB8" i="2"/>
  <c r="CA8" i="2"/>
  <c r="BY8" i="2"/>
  <c r="BX8" i="2"/>
  <c r="BW8" i="2"/>
  <c r="BV8" i="2"/>
  <c r="BT8" i="2"/>
  <c r="BS8" i="2"/>
  <c r="BR8" i="2"/>
  <c r="BQ8" i="2"/>
  <c r="BP8" i="2"/>
  <c r="BN8" i="2"/>
  <c r="BM8" i="2"/>
  <c r="BL8" i="2"/>
  <c r="BK8" i="2"/>
  <c r="BJ8" i="2"/>
  <c r="BH8" i="2"/>
  <c r="BG8" i="2"/>
  <c r="BF8" i="2"/>
  <c r="BE8" i="2"/>
  <c r="BD8" i="2"/>
  <c r="BB8" i="2"/>
  <c r="BA8" i="2"/>
  <c r="AZ8" i="2"/>
  <c r="AY8" i="2"/>
  <c r="AX8" i="2"/>
  <c r="AV8" i="2"/>
  <c r="AU8" i="2"/>
  <c r="AT8" i="2"/>
  <c r="AS8" i="2"/>
  <c r="AR8" i="2"/>
  <c r="AQ8" i="2"/>
  <c r="AP8" i="2"/>
  <c r="AO8" i="2"/>
  <c r="AN8" i="2"/>
  <c r="AM8" i="2"/>
  <c r="AL8" i="2"/>
  <c r="AK8" i="2"/>
  <c r="AJ8" i="2"/>
  <c r="AI8" i="2"/>
  <c r="AH8" i="2"/>
  <c r="AF8" i="2"/>
  <c r="AE8" i="2"/>
  <c r="AD8" i="2"/>
  <c r="AC8" i="2"/>
  <c r="AB8" i="2"/>
  <c r="Z8" i="2"/>
  <c r="Y8" i="2"/>
  <c r="X8" i="2"/>
  <c r="W8" i="2"/>
  <c r="V8" i="2"/>
  <c r="T8" i="2"/>
  <c r="S8" i="2"/>
  <c r="R8" i="2"/>
  <c r="Q8" i="2"/>
  <c r="P8" i="2"/>
  <c r="O8" i="2"/>
  <c r="N8" i="2"/>
  <c r="M8" i="2"/>
  <c r="L8" i="2"/>
  <c r="K8" i="2"/>
  <c r="J8" i="2"/>
  <c r="I8" i="2"/>
  <c r="H8" i="2"/>
  <c r="G8" i="2"/>
  <c r="F8" i="2"/>
  <c r="E8" i="2"/>
  <c r="D8" i="2"/>
  <c r="C8" i="2"/>
  <c r="B8" i="2"/>
  <c r="Y70" i="10" l="1"/>
  <c r="Y61" i="10"/>
  <c r="Y60" i="10"/>
  <c r="Y56" i="10"/>
  <c r="Y55" i="10"/>
  <c r="Y54" i="10"/>
  <c r="Y53" i="10"/>
  <c r="Y48" i="10"/>
  <c r="Y47" i="10"/>
  <c r="Y46" i="10"/>
  <c r="Y41" i="10"/>
  <c r="Y39" i="10"/>
  <c r="T10" i="10" l="1"/>
  <c r="U22" i="10"/>
  <c r="T22" i="10"/>
  <c r="S22" i="10"/>
  <c r="Y145" i="10" l="1"/>
  <c r="GQ8" i="2"/>
  <c r="S70" i="10"/>
  <c r="G69" i="10"/>
  <c r="FQ8" i="2" s="1"/>
  <c r="G61" i="10"/>
  <c r="EU8" i="2" s="1"/>
  <c r="FC8" i="2" l="1"/>
  <c r="Y65" i="10"/>
  <c r="I61" i="10"/>
  <c r="EW8" i="2" s="1"/>
  <c r="I60" i="10"/>
  <c r="ER8" i="2" s="1"/>
  <c r="G60" i="10"/>
  <c r="EP8" i="2" s="1"/>
  <c r="R56" i="10"/>
  <c r="R55" i="10"/>
  <c r="R54" i="10"/>
  <c r="R48" i="10" l="1"/>
  <c r="R47" i="10"/>
  <c r="R41" i="10"/>
  <c r="R39" i="10"/>
  <c r="CY8" i="2"/>
  <c r="CT8" i="2"/>
  <c r="CO8" i="2"/>
  <c r="CJ8" i="2"/>
  <c r="CE8" i="2"/>
  <c r="BZ8" i="2"/>
  <c r="I29" i="10"/>
  <c r="BU8" i="2" s="1"/>
  <c r="I28" i="10"/>
  <c r="BO8" i="2" s="1"/>
  <c r="I27" i="10"/>
  <c r="BI8" i="2" s="1"/>
  <c r="I26" i="10"/>
  <c r="BC8" i="2" s="1"/>
  <c r="I25" i="10"/>
  <c r="AW8" i="2" s="1"/>
  <c r="V22" i="10"/>
  <c r="R23" i="10" s="1"/>
  <c r="Y22" i="10" s="1"/>
  <c r="T4" i="10"/>
  <c r="S4" i="10"/>
  <c r="R4" i="10"/>
  <c r="I21" i="10" l="1"/>
  <c r="AG8" i="2" s="1"/>
  <c r="I20" i="10"/>
  <c r="AA8" i="2" s="1"/>
  <c r="I18" i="10"/>
  <c r="U8" i="2" s="1"/>
  <c r="Y161" i="10" l="1"/>
  <c r="Y1" i="10"/>
  <c r="G63" i="10" l="1"/>
  <c r="FB8" i="2" s="1"/>
  <c r="DH8" i="2"/>
  <c r="DG8" i="2"/>
  <c r="DF8" i="2"/>
  <c r="DE8" i="2"/>
  <c r="DD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GS_000247</author>
  </authors>
  <commentList>
    <comment ref="D3" authorId="0" shapeId="0" xr:uid="{00000000-0006-0000-0200-000001000000}">
      <text>
        <r>
          <rPr>
            <b/>
            <sz val="9"/>
            <color indexed="81"/>
            <rFont val="MS P ゴシック"/>
            <family val="3"/>
            <charset val="128"/>
          </rPr>
          <t>GS_000247:</t>
        </r>
        <r>
          <rPr>
            <sz val="9"/>
            <color indexed="81"/>
            <rFont val="MS P ゴシック"/>
            <family val="3"/>
            <charset val="128"/>
          </rPr>
          <t xml:space="preserve">
Null</t>
        </r>
      </text>
    </comment>
  </commentList>
</comments>
</file>

<file path=xl/sharedStrings.xml><?xml version="1.0" encoding="utf-8"?>
<sst xmlns="http://schemas.openxmlformats.org/spreadsheetml/2006/main" count="1073" uniqueCount="445">
  <si>
    <t>※複数の障害種に対応している特別支援学校の場合は，知的障害教育部門についてお答え下さい。</t>
    <rPh sb="1" eb="3">
      <t>フクスウ</t>
    </rPh>
    <rPh sb="4" eb="7">
      <t>ショウガイシュ</t>
    </rPh>
    <rPh sb="8" eb="10">
      <t>タイオウ</t>
    </rPh>
    <rPh sb="14" eb="18">
      <t>トクベツシエン</t>
    </rPh>
    <rPh sb="18" eb="20">
      <t>ガッコウ</t>
    </rPh>
    <rPh sb="21" eb="23">
      <t>バアイ</t>
    </rPh>
    <rPh sb="25" eb="27">
      <t>チテキ</t>
    </rPh>
    <rPh sb="27" eb="29">
      <t>ショウガイ</t>
    </rPh>
    <rPh sb="29" eb="31">
      <t>キョウイク</t>
    </rPh>
    <rPh sb="31" eb="33">
      <t>ブモン</t>
    </rPh>
    <rPh sb="38" eb="39">
      <t>コタ</t>
    </rPh>
    <rPh sb="40" eb="41">
      <t>クダ</t>
    </rPh>
    <phoneticPr fontId="4"/>
  </si>
  <si>
    <t>都道府県名</t>
    <rPh sb="0" eb="4">
      <t>トドウフケン</t>
    </rPh>
    <rPh sb="4" eb="5">
      <t>メイ</t>
    </rPh>
    <phoneticPr fontId="4"/>
  </si>
  <si>
    <t>学校名</t>
    <rPh sb="0" eb="3">
      <t>ガッコウメイ</t>
    </rPh>
    <phoneticPr fontId="4"/>
  </si>
  <si>
    <t>☆記入上の注意</t>
    <rPh sb="1" eb="3">
      <t>キニュウ</t>
    </rPh>
    <rPh sb="3" eb="4">
      <t>ジョウ</t>
    </rPh>
    <rPh sb="5" eb="7">
      <t>チュウイ</t>
    </rPh>
    <phoneticPr fontId="4"/>
  </si>
  <si>
    <t>※　基本情報</t>
    <rPh sb="2" eb="4">
      <t>キホン</t>
    </rPh>
    <rPh sb="4" eb="6">
      <t>ジョウホウ</t>
    </rPh>
    <phoneticPr fontId="4"/>
  </si>
  <si>
    <t>学校調査番号</t>
    <rPh sb="0" eb="2">
      <t>ガッコウ</t>
    </rPh>
    <rPh sb="2" eb="4">
      <t>チョウサ</t>
    </rPh>
    <rPh sb="4" eb="6">
      <t>バンゴウ</t>
    </rPh>
    <phoneticPr fontId="4"/>
  </si>
  <si>
    <t>本校，分校，分教室の別</t>
    <rPh sb="0" eb="2">
      <t>ホンコウ</t>
    </rPh>
    <rPh sb="3" eb="5">
      <t>ブンコウ</t>
    </rPh>
    <rPh sb="6" eb="9">
      <t>ブンキョウシツ</t>
    </rPh>
    <rPh sb="10" eb="11">
      <t>ベツ</t>
    </rPh>
    <phoneticPr fontId="4"/>
  </si>
  <si>
    <t>本校</t>
    <rPh sb="0" eb="2">
      <t>ホンコウ</t>
    </rPh>
    <phoneticPr fontId="4"/>
  </si>
  <si>
    <t>分校/校舎　等</t>
    <rPh sb="0" eb="2">
      <t>ブンコウ</t>
    </rPh>
    <rPh sb="3" eb="5">
      <t>コウシャ</t>
    </rPh>
    <rPh sb="6" eb="7">
      <t>トウ</t>
    </rPh>
    <phoneticPr fontId="4"/>
  </si>
  <si>
    <t>分教室/分級　等</t>
    <rPh sb="0" eb="3">
      <t>ブンキョウシツ</t>
    </rPh>
    <rPh sb="4" eb="6">
      <t>ブンキュウ</t>
    </rPh>
    <rPh sb="7" eb="8">
      <t>トウ</t>
    </rPh>
    <phoneticPr fontId="4"/>
  </si>
  <si>
    <t>知的</t>
    <rPh sb="0" eb="2">
      <t>チテキ</t>
    </rPh>
    <phoneticPr fontId="4"/>
  </si>
  <si>
    <t>肢体</t>
    <rPh sb="0" eb="2">
      <t>シタイ</t>
    </rPh>
    <phoneticPr fontId="4"/>
  </si>
  <si>
    <t>病弱</t>
    <rPh sb="0" eb="2">
      <t>ビョウジャク</t>
    </rPh>
    <phoneticPr fontId="4"/>
  </si>
  <si>
    <t>盲</t>
    <rPh sb="0" eb="1">
      <t>モウ</t>
    </rPh>
    <phoneticPr fontId="4"/>
  </si>
  <si>
    <t>聾</t>
    <rPh sb="0" eb="1">
      <t>ロウ</t>
    </rPh>
    <phoneticPr fontId="4"/>
  </si>
  <si>
    <t>その他</t>
    <rPh sb="2" eb="3">
      <t>タ</t>
    </rPh>
    <phoneticPr fontId="4"/>
  </si>
  <si>
    <t>全知長加入</t>
    <rPh sb="0" eb="2">
      <t>ゼンチ</t>
    </rPh>
    <rPh sb="2" eb="3">
      <t>チョウ</t>
    </rPh>
    <rPh sb="3" eb="5">
      <t>カニュウ</t>
    </rPh>
    <phoneticPr fontId="4"/>
  </si>
  <si>
    <t>どちらの会員でもある場合は両方に「１」を選択して下さい。分校・分教室の場合は入力不要です</t>
    <rPh sb="4" eb="6">
      <t>カイイン</t>
    </rPh>
    <rPh sb="10" eb="12">
      <t>バアイ</t>
    </rPh>
    <rPh sb="13" eb="15">
      <t>リョウホウ</t>
    </rPh>
    <rPh sb="20" eb="22">
      <t>センタク</t>
    </rPh>
    <rPh sb="24" eb="25">
      <t>クダ</t>
    </rPh>
    <rPh sb="28" eb="30">
      <t>ブンコウ</t>
    </rPh>
    <rPh sb="31" eb="32">
      <t>ブン</t>
    </rPh>
    <rPh sb="32" eb="34">
      <t>キョウシツ</t>
    </rPh>
    <rPh sb="35" eb="37">
      <t>バアイ</t>
    </rPh>
    <rPh sb="38" eb="40">
      <t>ニュウリョク</t>
    </rPh>
    <rPh sb="40" eb="42">
      <t>フヨウ</t>
    </rPh>
    <phoneticPr fontId="4"/>
  </si>
  <si>
    <t>全知長会員である</t>
    <rPh sb="0" eb="2">
      <t>ゼンチ</t>
    </rPh>
    <rPh sb="2" eb="3">
      <t>チョウ</t>
    </rPh>
    <rPh sb="3" eb="5">
      <t>カイイン</t>
    </rPh>
    <phoneticPr fontId="4"/>
  </si>
  <si>
    <t>他障害校長会の会員である</t>
    <rPh sb="0" eb="1">
      <t>タ</t>
    </rPh>
    <rPh sb="1" eb="3">
      <t>ショウガイ</t>
    </rPh>
    <rPh sb="3" eb="6">
      <t>コウチョウカイ</t>
    </rPh>
    <rPh sb="7" eb="9">
      <t>カイイン</t>
    </rPh>
    <phoneticPr fontId="4"/>
  </si>
  <si>
    <t>幼稚部</t>
    <rPh sb="0" eb="3">
      <t>ヨウチブ</t>
    </rPh>
    <phoneticPr fontId="4"/>
  </si>
  <si>
    <t>小学部</t>
    <rPh sb="0" eb="3">
      <t>ショウガクブ</t>
    </rPh>
    <phoneticPr fontId="4"/>
  </si>
  <si>
    <t>中学部</t>
    <rPh sb="0" eb="3">
      <t>チュウガクブ</t>
    </rPh>
    <phoneticPr fontId="4"/>
  </si>
  <si>
    <t>普通（高等部は普通科の教育課程）</t>
    <rPh sb="0" eb="2">
      <t>フツウ</t>
    </rPh>
    <rPh sb="3" eb="6">
      <t>コウトウブ</t>
    </rPh>
    <rPh sb="7" eb="10">
      <t>フツウカ</t>
    </rPh>
    <rPh sb="11" eb="13">
      <t>キョウイク</t>
    </rPh>
    <rPh sb="13" eb="15">
      <t>カテイ</t>
    </rPh>
    <phoneticPr fontId="4"/>
  </si>
  <si>
    <t>自閉症の児童生徒の教育課程</t>
    <rPh sb="0" eb="3">
      <t>ジヘイショウ</t>
    </rPh>
    <rPh sb="4" eb="6">
      <t>ジドウ</t>
    </rPh>
    <rPh sb="6" eb="8">
      <t>セイト</t>
    </rPh>
    <rPh sb="9" eb="11">
      <t>キョウイク</t>
    </rPh>
    <rPh sb="11" eb="13">
      <t>カテイ</t>
    </rPh>
    <phoneticPr fontId="4"/>
  </si>
  <si>
    <t>訪問学級の教育課程</t>
    <rPh sb="0" eb="2">
      <t>ホウモン</t>
    </rPh>
    <rPh sb="2" eb="4">
      <t>ガッキュウ</t>
    </rPh>
    <rPh sb="5" eb="7">
      <t>キョウイク</t>
    </rPh>
    <rPh sb="7" eb="9">
      <t>カテイ</t>
    </rPh>
    <phoneticPr fontId="4"/>
  </si>
  <si>
    <t>専門学科（職業学科等）の教育課程</t>
    <rPh sb="0" eb="2">
      <t>センモン</t>
    </rPh>
    <rPh sb="2" eb="4">
      <t>ガッカ</t>
    </rPh>
    <rPh sb="5" eb="7">
      <t>ショクギョウ</t>
    </rPh>
    <rPh sb="7" eb="9">
      <t>ガッカ</t>
    </rPh>
    <rPh sb="9" eb="10">
      <t>トウ</t>
    </rPh>
    <rPh sb="12" eb="14">
      <t>キョウイク</t>
    </rPh>
    <rPh sb="14" eb="16">
      <t>カテイ</t>
    </rPh>
    <phoneticPr fontId="4"/>
  </si>
  <si>
    <t>その他（その他の教育課程がある場合「1」を選択し，内容を下欄に記述して下さい。）</t>
    <rPh sb="2" eb="3">
      <t>タ</t>
    </rPh>
    <rPh sb="6" eb="7">
      <t>タ</t>
    </rPh>
    <rPh sb="8" eb="10">
      <t>キョウイク</t>
    </rPh>
    <rPh sb="10" eb="12">
      <t>カテイ</t>
    </rPh>
    <rPh sb="15" eb="17">
      <t>バアイ</t>
    </rPh>
    <rPh sb="21" eb="23">
      <t>センタク</t>
    </rPh>
    <rPh sb="25" eb="27">
      <t>ナイヨウ</t>
    </rPh>
    <rPh sb="28" eb="30">
      <t>カラン</t>
    </rPh>
    <rPh sb="31" eb="33">
      <t>キジュツ</t>
    </rPh>
    <rPh sb="35" eb="36">
      <t>クダ</t>
    </rPh>
    <phoneticPr fontId="4"/>
  </si>
  <si>
    <t>高等部の定員</t>
    <rPh sb="0" eb="3">
      <t>コウトウブ</t>
    </rPh>
    <rPh sb="4" eb="6">
      <t>テイイン</t>
    </rPh>
    <phoneticPr fontId="4"/>
  </si>
  <si>
    <t>有り</t>
    <rPh sb="0" eb="1">
      <t>ア</t>
    </rPh>
    <phoneticPr fontId="4"/>
  </si>
  <si>
    <t>有るが変動する</t>
    <rPh sb="0" eb="1">
      <t>ア</t>
    </rPh>
    <rPh sb="3" eb="5">
      <t>ヘンドウ</t>
    </rPh>
    <phoneticPr fontId="4"/>
  </si>
  <si>
    <t>無し</t>
    <rPh sb="0" eb="1">
      <t>ナ</t>
    </rPh>
    <phoneticPr fontId="4"/>
  </si>
  <si>
    <t>工業系</t>
    <rPh sb="0" eb="2">
      <t>コウギョウ</t>
    </rPh>
    <rPh sb="2" eb="3">
      <t>ケイ</t>
    </rPh>
    <phoneticPr fontId="4"/>
  </si>
  <si>
    <t>家政系</t>
    <rPh sb="0" eb="2">
      <t>カセイ</t>
    </rPh>
    <rPh sb="2" eb="3">
      <t>ケイ</t>
    </rPh>
    <phoneticPr fontId="4"/>
  </si>
  <si>
    <t>農業系</t>
    <rPh sb="0" eb="2">
      <t>ノウギョウ</t>
    </rPh>
    <rPh sb="2" eb="3">
      <t>ケイ</t>
    </rPh>
    <phoneticPr fontId="4"/>
  </si>
  <si>
    <t>福祉系</t>
    <rPh sb="0" eb="2">
      <t>フクシ</t>
    </rPh>
    <rPh sb="2" eb="3">
      <t>ケイ</t>
    </rPh>
    <phoneticPr fontId="4"/>
  </si>
  <si>
    <t>流通・サービス系
①商品管理・販売</t>
    <rPh sb="0" eb="2">
      <t>リュウツウ</t>
    </rPh>
    <rPh sb="7" eb="8">
      <t>ケイ</t>
    </rPh>
    <rPh sb="10" eb="12">
      <t>ショウヒン</t>
    </rPh>
    <rPh sb="12" eb="14">
      <t>カンリ</t>
    </rPh>
    <rPh sb="15" eb="17">
      <t>ハンバイ</t>
    </rPh>
    <phoneticPr fontId="4"/>
  </si>
  <si>
    <t>流通・サービス系
②清掃</t>
    <rPh sb="0" eb="2">
      <t>リュウツウ</t>
    </rPh>
    <rPh sb="7" eb="8">
      <t>ケイ</t>
    </rPh>
    <rPh sb="10" eb="12">
      <t>セイソウ</t>
    </rPh>
    <phoneticPr fontId="4"/>
  </si>
  <si>
    <t>流通・サービス系
③事務</t>
    <rPh sb="0" eb="2">
      <t>リュウツウ</t>
    </rPh>
    <rPh sb="7" eb="8">
      <t>ケイ</t>
    </rPh>
    <rPh sb="10" eb="12">
      <t>ジム</t>
    </rPh>
    <phoneticPr fontId="4"/>
  </si>
  <si>
    <t>A判定
（最重度・重度）</t>
    <rPh sb="1" eb="3">
      <t>ハンテイ</t>
    </rPh>
    <rPh sb="5" eb="6">
      <t>サイ</t>
    </rPh>
    <rPh sb="6" eb="8">
      <t>ジュウド</t>
    </rPh>
    <rPh sb="9" eb="11">
      <t>ジュウド</t>
    </rPh>
    <phoneticPr fontId="4"/>
  </si>
  <si>
    <t>Ｂ判定
（中度・軽度）</t>
    <rPh sb="1" eb="3">
      <t>ハンテイ</t>
    </rPh>
    <rPh sb="5" eb="6">
      <t>チュウ</t>
    </rPh>
    <rPh sb="6" eb="7">
      <t>ド</t>
    </rPh>
    <rPh sb="8" eb="10">
      <t>ケイド</t>
    </rPh>
    <phoneticPr fontId="4"/>
  </si>
  <si>
    <t>身体障害者手帳</t>
    <rPh sb="0" eb="2">
      <t>シンタイ</t>
    </rPh>
    <rPh sb="2" eb="5">
      <t>ショウガイシャ</t>
    </rPh>
    <rPh sb="5" eb="7">
      <t>テチョウ</t>
    </rPh>
    <phoneticPr fontId="4"/>
  </si>
  <si>
    <t>精神障害者
保健福祉手帳</t>
    <rPh sb="0" eb="2">
      <t>セイシン</t>
    </rPh>
    <rPh sb="2" eb="5">
      <t>ショウガイシャ</t>
    </rPh>
    <rPh sb="6" eb="8">
      <t>ホケン</t>
    </rPh>
    <rPh sb="8" eb="10">
      <t>フクシ</t>
    </rPh>
    <rPh sb="10" eb="12">
      <t>テチョウ</t>
    </rPh>
    <phoneticPr fontId="4"/>
  </si>
  <si>
    <t>児童生徒増による普通教室と特別教室の現状
※本校は本校分のみ，分校は分校分のみ，分教室は分教室分のみについて、該当する欄に「１」と回答して下さい。</t>
    <rPh sb="0" eb="2">
      <t>ジドウ</t>
    </rPh>
    <rPh sb="2" eb="4">
      <t>セイト</t>
    </rPh>
    <rPh sb="4" eb="5">
      <t>ゾウ</t>
    </rPh>
    <rPh sb="8" eb="10">
      <t>フツウ</t>
    </rPh>
    <rPh sb="10" eb="12">
      <t>キョウシツ</t>
    </rPh>
    <rPh sb="13" eb="15">
      <t>トクベツ</t>
    </rPh>
    <rPh sb="15" eb="17">
      <t>キョウシツ</t>
    </rPh>
    <rPh sb="18" eb="20">
      <t>ゲンジョウ</t>
    </rPh>
    <rPh sb="55" eb="57">
      <t>ガイトウ</t>
    </rPh>
    <rPh sb="59" eb="60">
      <t>ラン</t>
    </rPh>
    <phoneticPr fontId="4"/>
  </si>
  <si>
    <t>普通教室が不足している</t>
    <rPh sb="0" eb="2">
      <t>フツウ</t>
    </rPh>
    <rPh sb="2" eb="4">
      <t>キョウシツ</t>
    </rPh>
    <rPh sb="5" eb="7">
      <t>フソク</t>
    </rPh>
    <phoneticPr fontId="4"/>
  </si>
  <si>
    <t>はい</t>
    <phoneticPr fontId="4"/>
  </si>
  <si>
    <t>いいえ</t>
    <phoneticPr fontId="4"/>
  </si>
  <si>
    <t>特別教室等（廊下・倉庫等含む）を普通教室に転用して使用している</t>
    <phoneticPr fontId="4"/>
  </si>
  <si>
    <t>普通教室をパーティション等で分割して使用している</t>
    <phoneticPr fontId="4"/>
  </si>
  <si>
    <t>学習環境の整備について（自由記述）</t>
    <rPh sb="0" eb="2">
      <t>ガクシュウ</t>
    </rPh>
    <rPh sb="2" eb="4">
      <t>カンキョウ</t>
    </rPh>
    <rPh sb="5" eb="7">
      <t>セイビ</t>
    </rPh>
    <rPh sb="12" eb="14">
      <t>ジユウ</t>
    </rPh>
    <rPh sb="14" eb="16">
      <t>キジュツ</t>
    </rPh>
    <phoneticPr fontId="4"/>
  </si>
  <si>
    <t>現在進行中の対策</t>
    <rPh sb="0" eb="2">
      <t>ゲンザイ</t>
    </rPh>
    <rPh sb="2" eb="5">
      <t>シンコウチュウ</t>
    </rPh>
    <rPh sb="6" eb="8">
      <t>タイサク</t>
    </rPh>
    <phoneticPr fontId="4"/>
  </si>
  <si>
    <t>今後予定されている対策</t>
    <rPh sb="0" eb="2">
      <t>コンゴ</t>
    </rPh>
    <rPh sb="2" eb="4">
      <t>ヨテイ</t>
    </rPh>
    <rPh sb="9" eb="11">
      <t>タイサク</t>
    </rPh>
    <phoneticPr fontId="4"/>
  </si>
  <si>
    <t>今後望まれる対策</t>
    <rPh sb="0" eb="2">
      <t>コンゴ</t>
    </rPh>
    <rPh sb="2" eb="3">
      <t>ノゾ</t>
    </rPh>
    <rPh sb="6" eb="8">
      <t>タイサク</t>
    </rPh>
    <phoneticPr fontId="4"/>
  </si>
  <si>
    <t>小学部</t>
    <rPh sb="0" eb="2">
      <t>ショウガク</t>
    </rPh>
    <rPh sb="2" eb="3">
      <t>ブ</t>
    </rPh>
    <phoneticPr fontId="4"/>
  </si>
  <si>
    <t>中学部</t>
    <rPh sb="0" eb="2">
      <t>チュウガク</t>
    </rPh>
    <rPh sb="2" eb="3">
      <t>ブ</t>
    </rPh>
    <phoneticPr fontId="4"/>
  </si>
  <si>
    <t>卒業生数（Ａ）</t>
    <rPh sb="0" eb="3">
      <t>ソツギョウセイ</t>
    </rPh>
    <rPh sb="3" eb="4">
      <t>スウ</t>
    </rPh>
    <phoneticPr fontId="4"/>
  </si>
  <si>
    <t>進学者数
（含職業訓練校）</t>
    <rPh sb="0" eb="2">
      <t>シンガク</t>
    </rPh>
    <rPh sb="2" eb="3">
      <t>シャ</t>
    </rPh>
    <rPh sb="3" eb="4">
      <t>スウ</t>
    </rPh>
    <rPh sb="6" eb="7">
      <t>ガン</t>
    </rPh>
    <rPh sb="7" eb="9">
      <t>ショクギョウ</t>
    </rPh>
    <rPh sb="9" eb="12">
      <t>クンレンコウ</t>
    </rPh>
    <phoneticPr fontId="4"/>
  </si>
  <si>
    <t>②学校として参加している検定に「１」をつけて下さい。</t>
    <rPh sb="1" eb="3">
      <t>ガッコウ</t>
    </rPh>
    <rPh sb="22" eb="23">
      <t>クダ</t>
    </rPh>
    <phoneticPr fontId="4"/>
  </si>
  <si>
    <t>幼稚園・保育園等</t>
    <rPh sb="0" eb="3">
      <t>ヨウチエン</t>
    </rPh>
    <rPh sb="4" eb="7">
      <t>ホイクエン</t>
    </rPh>
    <rPh sb="7" eb="8">
      <t>トウ</t>
    </rPh>
    <phoneticPr fontId="4"/>
  </si>
  <si>
    <t>小・中学校</t>
    <rPh sb="0" eb="1">
      <t>ショウ</t>
    </rPh>
    <rPh sb="2" eb="5">
      <t>チュウガッコウ</t>
    </rPh>
    <phoneticPr fontId="4"/>
  </si>
  <si>
    <t>高等学校</t>
    <rPh sb="0" eb="2">
      <t>コウトウ</t>
    </rPh>
    <rPh sb="2" eb="4">
      <t>ガッコウ</t>
    </rPh>
    <phoneticPr fontId="4"/>
  </si>
  <si>
    <t>その他（教育機関以外児相など）</t>
    <rPh sb="2" eb="3">
      <t>タ</t>
    </rPh>
    <rPh sb="4" eb="6">
      <t>キョウイク</t>
    </rPh>
    <rPh sb="6" eb="8">
      <t>キカン</t>
    </rPh>
    <rPh sb="8" eb="10">
      <t>イガイ</t>
    </rPh>
    <rPh sb="10" eb="12">
      <t>ジソウ</t>
    </rPh>
    <phoneticPr fontId="4"/>
  </si>
  <si>
    <t>研修会等への講師・助言者の派遣回数</t>
    <rPh sb="13" eb="15">
      <t>ハケン</t>
    </rPh>
    <rPh sb="15" eb="17">
      <t>カイスウ</t>
    </rPh>
    <phoneticPr fontId="4"/>
  </si>
  <si>
    <t>巡回相談等への職員の派遣回数</t>
    <rPh sb="0" eb="2">
      <t>ジュンカイ</t>
    </rPh>
    <rPh sb="7" eb="9">
      <t>ショクイン</t>
    </rPh>
    <rPh sb="10" eb="12">
      <t>ハケン</t>
    </rPh>
    <rPh sb="12" eb="14">
      <t>カイスウ</t>
    </rPh>
    <phoneticPr fontId="4"/>
  </si>
  <si>
    <t>電話相談，来校しての見学・相談等の回数</t>
    <rPh sb="0" eb="2">
      <t>デンワ</t>
    </rPh>
    <rPh sb="2" eb="4">
      <t>ソウダン</t>
    </rPh>
    <rPh sb="5" eb="7">
      <t>ライコウ</t>
    </rPh>
    <rPh sb="13" eb="15">
      <t>ソウダン</t>
    </rPh>
    <rPh sb="17" eb="19">
      <t>カイスウ</t>
    </rPh>
    <phoneticPr fontId="4"/>
  </si>
  <si>
    <t>特別支援教育コーディネータの活用状況</t>
    <rPh sb="0" eb="6">
      <t>トク</t>
    </rPh>
    <rPh sb="14" eb="16">
      <t>カツヨウ</t>
    </rPh>
    <rPh sb="16" eb="18">
      <t>ジョウキョウ</t>
    </rPh>
    <phoneticPr fontId="4"/>
  </si>
  <si>
    <t>専任者数（持ち時数０の教員人数）</t>
    <rPh sb="0" eb="2">
      <t>センニン</t>
    </rPh>
    <rPh sb="2" eb="3">
      <t>シャ</t>
    </rPh>
    <rPh sb="3" eb="4">
      <t>スウ</t>
    </rPh>
    <rPh sb="5" eb="6">
      <t>モ</t>
    </rPh>
    <rPh sb="7" eb="9">
      <t>ジスウ</t>
    </rPh>
    <rPh sb="11" eb="13">
      <t>キョウイン</t>
    </rPh>
    <rPh sb="13" eb="15">
      <t>ニンズウ</t>
    </rPh>
    <phoneticPr fontId="4"/>
  </si>
  <si>
    <t>持ち時数を軽減した教員人数</t>
    <rPh sb="0" eb="1">
      <t>モ</t>
    </rPh>
    <rPh sb="2" eb="4">
      <t>ジスウ</t>
    </rPh>
    <rPh sb="5" eb="7">
      <t>ケイゲン</t>
    </rPh>
    <rPh sb="9" eb="11">
      <t>キョウイン</t>
    </rPh>
    <rPh sb="11" eb="13">
      <t>ニンズウ</t>
    </rPh>
    <phoneticPr fontId="4"/>
  </si>
  <si>
    <t>通常：（軽減なしの教員人数）</t>
    <rPh sb="0" eb="2">
      <t>ツウジョウ</t>
    </rPh>
    <rPh sb="4" eb="6">
      <t>ケイゲン</t>
    </rPh>
    <rPh sb="9" eb="11">
      <t>キョウイン</t>
    </rPh>
    <rPh sb="11" eb="13">
      <t>ニンズウ</t>
    </rPh>
    <phoneticPr fontId="4"/>
  </si>
  <si>
    <t>総数（自動計算）</t>
    <rPh sb="0" eb="2">
      <t>ソウスウ</t>
    </rPh>
    <phoneticPr fontId="4"/>
  </si>
  <si>
    <t>指名している特別支援教育コーディネータ数</t>
    <rPh sb="0" eb="2">
      <t>シメイ</t>
    </rPh>
    <rPh sb="6" eb="12">
      <t>トク</t>
    </rPh>
    <rPh sb="19" eb="20">
      <t>スウ</t>
    </rPh>
    <phoneticPr fontId="4"/>
  </si>
  <si>
    <t>学校経営として推進していること</t>
    <rPh sb="0" eb="2">
      <t>ガッコウ</t>
    </rPh>
    <rPh sb="2" eb="4">
      <t>ケイエイ</t>
    </rPh>
    <rPh sb="7" eb="9">
      <t>スイシン</t>
    </rPh>
    <phoneticPr fontId="4"/>
  </si>
  <si>
    <t>学校経営上の課題と考えていること</t>
    <rPh sb="0" eb="2">
      <t>ガッコウ</t>
    </rPh>
    <rPh sb="2" eb="4">
      <t>ケイエイ</t>
    </rPh>
    <rPh sb="4" eb="5">
      <t>ジョウ</t>
    </rPh>
    <rPh sb="6" eb="8">
      <t>カダイ</t>
    </rPh>
    <rPh sb="9" eb="10">
      <t>カンガ</t>
    </rPh>
    <phoneticPr fontId="4"/>
  </si>
  <si>
    <t>指導力専門性の維持向上，人材育成</t>
    <rPh sb="0" eb="3">
      <t>シドウリョク</t>
    </rPh>
    <rPh sb="3" eb="6">
      <t>センモンセイ</t>
    </rPh>
    <rPh sb="7" eb="9">
      <t>イジ</t>
    </rPh>
    <rPh sb="9" eb="11">
      <t>コウジョウ</t>
    </rPh>
    <rPh sb="12" eb="14">
      <t>ジンザイ</t>
    </rPh>
    <rPh sb="14" eb="16">
      <t>イクセイ</t>
    </rPh>
    <phoneticPr fontId="4"/>
  </si>
  <si>
    <t>個に応じた指導・発達障害への対応・教育課程の類型化</t>
    <rPh sb="0" eb="1">
      <t>コ</t>
    </rPh>
    <rPh sb="2" eb="3">
      <t>オウ</t>
    </rPh>
    <rPh sb="5" eb="7">
      <t>シドウ</t>
    </rPh>
    <rPh sb="8" eb="10">
      <t>ハッタツ</t>
    </rPh>
    <rPh sb="10" eb="12">
      <t>ショウガイ</t>
    </rPh>
    <rPh sb="14" eb="16">
      <t>タイオウ</t>
    </rPh>
    <rPh sb="17" eb="19">
      <t>キョウイク</t>
    </rPh>
    <rPh sb="19" eb="21">
      <t>カテイ</t>
    </rPh>
    <rPh sb="22" eb="25">
      <t>ルイケイカ</t>
    </rPh>
    <phoneticPr fontId="4"/>
  </si>
  <si>
    <t>小中高の連続性・一貫した教育課程</t>
    <rPh sb="0" eb="1">
      <t>ショウ</t>
    </rPh>
    <rPh sb="1" eb="2">
      <t>チュウ</t>
    </rPh>
    <rPh sb="2" eb="3">
      <t>コウ</t>
    </rPh>
    <rPh sb="4" eb="6">
      <t>レンゾク</t>
    </rPh>
    <rPh sb="6" eb="7">
      <t>セイ</t>
    </rPh>
    <rPh sb="8" eb="10">
      <t>イッカン</t>
    </rPh>
    <rPh sb="12" eb="14">
      <t>キョウイク</t>
    </rPh>
    <rPh sb="14" eb="16">
      <t>カテイ</t>
    </rPh>
    <phoneticPr fontId="4"/>
  </si>
  <si>
    <t>児童生徒の増加，教室不足，大規模化</t>
    <rPh sb="0" eb="2">
      <t>ジドウ</t>
    </rPh>
    <rPh sb="2" eb="4">
      <t>セイト</t>
    </rPh>
    <rPh sb="5" eb="7">
      <t>ゾウカ</t>
    </rPh>
    <rPh sb="8" eb="10">
      <t>キョウシツ</t>
    </rPh>
    <rPh sb="10" eb="12">
      <t>ブソク</t>
    </rPh>
    <rPh sb="13" eb="17">
      <t>ダイキボカ</t>
    </rPh>
    <phoneticPr fontId="4"/>
  </si>
  <si>
    <t>キャリア教育の視点での授業づくり</t>
    <rPh sb="4" eb="6">
      <t>キョウイク</t>
    </rPh>
    <rPh sb="7" eb="9">
      <t>シテン</t>
    </rPh>
    <rPh sb="11" eb="13">
      <t>ジュギョウ</t>
    </rPh>
    <phoneticPr fontId="4"/>
  </si>
  <si>
    <t>高等部での生徒指導　軽度の生徒への対応</t>
    <rPh sb="0" eb="3">
      <t>コウトウブ</t>
    </rPh>
    <rPh sb="5" eb="7">
      <t>セイト</t>
    </rPh>
    <rPh sb="7" eb="9">
      <t>シドウ</t>
    </rPh>
    <rPh sb="10" eb="12">
      <t>ケイド</t>
    </rPh>
    <rPh sb="13" eb="15">
      <t>セイト</t>
    </rPh>
    <rPh sb="17" eb="19">
      <t>タイオウ</t>
    </rPh>
    <phoneticPr fontId="4"/>
  </si>
  <si>
    <t>小・中学校との円滑な転入学相談</t>
    <rPh sb="0" eb="1">
      <t>ショウ</t>
    </rPh>
    <rPh sb="2" eb="5">
      <t>チュウガッコウ</t>
    </rPh>
    <rPh sb="7" eb="9">
      <t>エンカツ</t>
    </rPh>
    <rPh sb="10" eb="11">
      <t>テン</t>
    </rPh>
    <rPh sb="11" eb="13">
      <t>ニュウガク</t>
    </rPh>
    <rPh sb="13" eb="15">
      <t>ソウダン</t>
    </rPh>
    <phoneticPr fontId="4"/>
  </si>
  <si>
    <t>小中高等学校との連携、インクルーシブ教育システムの具現化</t>
    <rPh sb="0" eb="2">
      <t>ショウチュウ</t>
    </rPh>
    <rPh sb="2" eb="4">
      <t>コウトウ</t>
    </rPh>
    <rPh sb="4" eb="6">
      <t>ガッコウ</t>
    </rPh>
    <rPh sb="8" eb="10">
      <t>レンケイ</t>
    </rPh>
    <rPh sb="18" eb="20">
      <t>キョウイク</t>
    </rPh>
    <rPh sb="25" eb="28">
      <t>グゲンカ</t>
    </rPh>
    <phoneticPr fontId="4"/>
  </si>
  <si>
    <t>外国語活動</t>
    <rPh sb="0" eb="3">
      <t>ガイコクゴ</t>
    </rPh>
    <rPh sb="3" eb="5">
      <t>カツドウ</t>
    </rPh>
    <phoneticPr fontId="4"/>
  </si>
  <si>
    <t>医療的ケアの実施</t>
    <rPh sb="0" eb="3">
      <t>イリョウテキ</t>
    </rPh>
    <rPh sb="6" eb="8">
      <t>ジッシ</t>
    </rPh>
    <phoneticPr fontId="4"/>
  </si>
  <si>
    <t>児童生徒の居住地にある学校との交流（支援籍制度等）</t>
    <rPh sb="0" eb="2">
      <t>ジドウ</t>
    </rPh>
    <rPh sb="2" eb="4">
      <t>セイト</t>
    </rPh>
    <rPh sb="5" eb="8">
      <t>キョジュウチ</t>
    </rPh>
    <rPh sb="11" eb="13">
      <t>ガッコウ</t>
    </rPh>
    <rPh sb="15" eb="17">
      <t>コウリュウ</t>
    </rPh>
    <rPh sb="18" eb="20">
      <t>シエン</t>
    </rPh>
    <rPh sb="20" eb="21">
      <t>セキ</t>
    </rPh>
    <rPh sb="21" eb="23">
      <t>セイド</t>
    </rPh>
    <rPh sb="23" eb="24">
      <t>トウ</t>
    </rPh>
    <phoneticPr fontId="4"/>
  </si>
  <si>
    <t>地域と連携した災害対策、福祉避難所等</t>
    <rPh sb="0" eb="2">
      <t>チイキ</t>
    </rPh>
    <rPh sb="3" eb="5">
      <t>レンケイ</t>
    </rPh>
    <rPh sb="7" eb="9">
      <t>サイガイ</t>
    </rPh>
    <rPh sb="9" eb="11">
      <t>タイサク</t>
    </rPh>
    <rPh sb="12" eb="14">
      <t>フクシ</t>
    </rPh>
    <rPh sb="14" eb="16">
      <t>ヒナン</t>
    </rPh>
    <rPh sb="16" eb="17">
      <t>ショ</t>
    </rPh>
    <rPh sb="17" eb="18">
      <t>ナド</t>
    </rPh>
    <phoneticPr fontId="4"/>
  </si>
  <si>
    <t>スポーツ、文化芸術教育の充実</t>
    <rPh sb="5" eb="7">
      <t>ブンカ</t>
    </rPh>
    <rPh sb="7" eb="9">
      <t>ゲイジュツ</t>
    </rPh>
    <rPh sb="9" eb="11">
      <t>キョウイク</t>
    </rPh>
    <rPh sb="12" eb="14">
      <t>ジュウジツ</t>
    </rPh>
    <phoneticPr fontId="4"/>
  </si>
  <si>
    <t>通し番号</t>
    <rPh sb="0" eb="1">
      <t>トオ</t>
    </rPh>
    <rPh sb="2" eb="4">
      <t>バンゴウ</t>
    </rPh>
    <phoneticPr fontId="4"/>
  </si>
  <si>
    <t>学校名</t>
    <rPh sb="0" eb="2">
      <t>ガッコウ</t>
    </rPh>
    <rPh sb="2" eb="3">
      <t>メイ</t>
    </rPh>
    <phoneticPr fontId="4"/>
  </si>
  <si>
    <r>
      <t xml:space="preserve">高等部
</t>
    </r>
    <r>
      <rPr>
        <sz val="8"/>
        <rFont val="ＭＳ Ｐ明朝"/>
        <family val="1"/>
        <charset val="128"/>
      </rPr>
      <t>（職業・専門学科等）</t>
    </r>
    <rPh sb="0" eb="3">
      <t>コウトウブ</t>
    </rPh>
    <rPh sb="5" eb="7">
      <t>ショクギョウ</t>
    </rPh>
    <rPh sb="8" eb="10">
      <t>センモン</t>
    </rPh>
    <rPh sb="10" eb="12">
      <t>ガッカ</t>
    </rPh>
    <rPh sb="12" eb="13">
      <t>トウ</t>
    </rPh>
    <phoneticPr fontId="4"/>
  </si>
  <si>
    <t>高等部
（普通科）</t>
    <rPh sb="0" eb="3">
      <t>コウトウブ</t>
    </rPh>
    <rPh sb="5" eb="8">
      <t>フツウカ</t>
    </rPh>
    <phoneticPr fontId="4"/>
  </si>
  <si>
    <t>児童生徒数</t>
    <rPh sb="0" eb="2">
      <t>ジドウ</t>
    </rPh>
    <rPh sb="2" eb="4">
      <t>セイト</t>
    </rPh>
    <rPh sb="4" eb="5">
      <t>スウ</t>
    </rPh>
    <phoneticPr fontId="4"/>
  </si>
  <si>
    <t>学級数</t>
    <rPh sb="0" eb="2">
      <t>ガッキュウ</t>
    </rPh>
    <rPh sb="2" eb="3">
      <t>スウ</t>
    </rPh>
    <phoneticPr fontId="4"/>
  </si>
  <si>
    <t>合計
（自動計算）</t>
    <rPh sb="0" eb="2">
      <t>ゴウケイ</t>
    </rPh>
    <rPh sb="4" eb="6">
      <t>ジドウ</t>
    </rPh>
    <rPh sb="6" eb="8">
      <t>ケイサン</t>
    </rPh>
    <phoneticPr fontId="4"/>
  </si>
  <si>
    <t>設置学部の児童生徒数、学級数</t>
    <rPh sb="0" eb="2">
      <t>セッチ</t>
    </rPh>
    <rPh sb="2" eb="4">
      <t>ガクブ</t>
    </rPh>
    <rPh sb="5" eb="7">
      <t>ジドウ</t>
    </rPh>
    <rPh sb="7" eb="9">
      <t>セイト</t>
    </rPh>
    <rPh sb="9" eb="10">
      <t>スウ</t>
    </rPh>
    <rPh sb="11" eb="13">
      <t>ガッキュウ</t>
    </rPh>
    <rPh sb="13" eb="14">
      <t>スウ</t>
    </rPh>
    <phoneticPr fontId="4"/>
  </si>
  <si>
    <t>類型数の合計
（自動計算）</t>
    <rPh sb="0" eb="2">
      <t>ルイケイ</t>
    </rPh>
    <rPh sb="4" eb="6">
      <t>ゴウケイ</t>
    </rPh>
    <rPh sb="8" eb="10">
      <t>ジドウ</t>
    </rPh>
    <rPh sb="10" eb="12">
      <t>ケイサン</t>
    </rPh>
    <phoneticPr fontId="4"/>
  </si>
  <si>
    <t>教育課程の類型化
設置学部における教育課程の類型で当てはまるものに「1」を選択して下さい。
※「その他」は「1」を選択した上で，類型の内容を記述して下さい。
※本校は本校分のみ，分校は分校分のみ，分教室は分教室分のみについて回答して下さい。
※「自閉症の児童生徒の教育課程」とは、自閉症等の児童生徒を対象とした、普通学級の教育課程とは別の教科等を設定していることを意味します。</t>
    <rPh sb="0" eb="2">
      <t>キョウイク</t>
    </rPh>
    <rPh sb="2" eb="4">
      <t>カテイ</t>
    </rPh>
    <rPh sb="5" eb="8">
      <t>ルイケイカ</t>
    </rPh>
    <phoneticPr fontId="4"/>
  </si>
  <si>
    <t>普通科</t>
    <rPh sb="0" eb="2">
      <t>フツウ</t>
    </rPh>
    <rPh sb="2" eb="3">
      <t>カ</t>
    </rPh>
    <phoneticPr fontId="4"/>
  </si>
  <si>
    <t>高等部入学に定員（募集人員）はありますか?当てはまる欄に「1」を記入して下さい。
※募集要項に「若干名」等と記されている場合は「無し」に「1」を，入学選考等で不合格者が出る学科がある場合は「有り」に「１」を記入して下さい。
※「有るが変動する」は年度により定員（募集人員）が様々な理由や調整で変動することを意味します。</t>
    <rPh sb="3" eb="5">
      <t>ニュウガク</t>
    </rPh>
    <rPh sb="9" eb="11">
      <t>ボシュウ</t>
    </rPh>
    <rPh sb="11" eb="13">
      <t>ジンイン</t>
    </rPh>
    <rPh sb="21" eb="22">
      <t>ア</t>
    </rPh>
    <rPh sb="26" eb="27">
      <t>ラン</t>
    </rPh>
    <rPh sb="73" eb="75">
      <t>ニュウガク</t>
    </rPh>
    <rPh sb="75" eb="77">
      <t>センコウ</t>
    </rPh>
    <rPh sb="77" eb="78">
      <t>トウ</t>
    </rPh>
    <rPh sb="79" eb="82">
      <t>フゴウカク</t>
    </rPh>
    <rPh sb="82" eb="83">
      <t>シャ</t>
    </rPh>
    <rPh sb="84" eb="85">
      <t>デ</t>
    </rPh>
    <rPh sb="86" eb="88">
      <t>ガッカ</t>
    </rPh>
    <rPh sb="91" eb="93">
      <t>バアイ</t>
    </rPh>
    <rPh sb="95" eb="96">
      <t>ア</t>
    </rPh>
    <rPh sb="103" eb="105">
      <t>キニュウ</t>
    </rPh>
    <rPh sb="107" eb="108">
      <t>クダ</t>
    </rPh>
    <rPh sb="114" eb="115">
      <t>ア</t>
    </rPh>
    <rPh sb="117" eb="119">
      <t>ヘンドウ</t>
    </rPh>
    <rPh sb="123" eb="125">
      <t>ネンド</t>
    </rPh>
    <rPh sb="128" eb="130">
      <t>テイイン</t>
    </rPh>
    <rPh sb="131" eb="133">
      <t>ボシュウ</t>
    </rPh>
    <rPh sb="133" eb="135">
      <t>ジンイン</t>
    </rPh>
    <rPh sb="137" eb="139">
      <t>サマザマ</t>
    </rPh>
    <rPh sb="140" eb="142">
      <t>リユウ</t>
    </rPh>
    <rPh sb="143" eb="145">
      <t>チョウセイ</t>
    </rPh>
    <rPh sb="146" eb="148">
      <t>ヘンドウ</t>
    </rPh>
    <rPh sb="153" eb="155">
      <t>イミ</t>
    </rPh>
    <phoneticPr fontId="4"/>
  </si>
  <si>
    <t>英語を実施している(一部の学年でも可）</t>
    <rPh sb="0" eb="2">
      <t>エイゴ</t>
    </rPh>
    <rPh sb="3" eb="5">
      <t>ジッシ</t>
    </rPh>
    <rPh sb="10" eb="12">
      <t>イチブ</t>
    </rPh>
    <rPh sb="13" eb="15">
      <t>ガクネン</t>
    </rPh>
    <rPh sb="17" eb="18">
      <t>カ</t>
    </rPh>
    <phoneticPr fontId="4"/>
  </si>
  <si>
    <t>ＡＬＴの活用</t>
    <rPh sb="4" eb="6">
      <t>カツヨウ</t>
    </rPh>
    <phoneticPr fontId="4"/>
  </si>
  <si>
    <t>企業就労者数（Ｃ）
「就労継続支援Ａ型事業」は算入しない。</t>
    <rPh sb="0" eb="2">
      <t>キギョウ</t>
    </rPh>
    <rPh sb="2" eb="4">
      <t>シュウロウ</t>
    </rPh>
    <rPh sb="4" eb="5">
      <t>シャ</t>
    </rPh>
    <rPh sb="5" eb="6">
      <t>スウ</t>
    </rPh>
    <rPh sb="23" eb="25">
      <t>サンニュウ</t>
    </rPh>
    <phoneticPr fontId="4"/>
  </si>
  <si>
    <t>企業就労率
（自動計算）
（Ｃ／Ａ×１００）％</t>
    <rPh sb="0" eb="2">
      <t>キギョウ</t>
    </rPh>
    <rPh sb="2" eb="4">
      <t>シュウロウ</t>
    </rPh>
    <rPh sb="4" eb="5">
      <t>リツ</t>
    </rPh>
    <rPh sb="7" eb="9">
      <t>ジドウ</t>
    </rPh>
    <rPh sb="9" eb="11">
      <t>ケイサン</t>
    </rPh>
    <phoneticPr fontId="4"/>
  </si>
  <si>
    <t>その他の通所事業所</t>
    <rPh sb="2" eb="3">
      <t>タ</t>
    </rPh>
    <rPh sb="4" eb="6">
      <t>ツウショ</t>
    </rPh>
    <rPh sb="6" eb="9">
      <t>ジギョウショ</t>
    </rPh>
    <phoneticPr fontId="4"/>
  </si>
  <si>
    <t>入所施設</t>
    <rPh sb="0" eb="2">
      <t>ニュウショ</t>
    </rPh>
    <rPh sb="2" eb="4">
      <t>シセツ</t>
    </rPh>
    <phoneticPr fontId="4"/>
  </si>
  <si>
    <t>福祉就労者数
（含移行支援機関）（Ｂ）
在宅・入院等を含む</t>
    <rPh sb="0" eb="2">
      <t>フクシ</t>
    </rPh>
    <rPh sb="2" eb="4">
      <t>シュウロウ</t>
    </rPh>
    <rPh sb="4" eb="5">
      <t>シャ</t>
    </rPh>
    <rPh sb="5" eb="6">
      <t>スウ</t>
    </rPh>
    <rPh sb="8" eb="9">
      <t>ガン</t>
    </rPh>
    <rPh sb="9" eb="11">
      <t>イコウ</t>
    </rPh>
    <rPh sb="11" eb="13">
      <t>シエン</t>
    </rPh>
    <rPh sb="13" eb="15">
      <t>キカン</t>
    </rPh>
    <rPh sb="20" eb="22">
      <t>ザイタク</t>
    </rPh>
    <rPh sb="23" eb="25">
      <t>ニュウイン</t>
    </rPh>
    <rPh sb="25" eb="26">
      <t>トウ</t>
    </rPh>
    <rPh sb="27" eb="28">
      <t>フク</t>
    </rPh>
    <phoneticPr fontId="4"/>
  </si>
  <si>
    <t>入院等</t>
    <rPh sb="0" eb="2">
      <t>ニュウイン</t>
    </rPh>
    <rPh sb="2" eb="3">
      <t>トウ</t>
    </rPh>
    <phoneticPr fontId="4"/>
  </si>
  <si>
    <t>在宅</t>
    <rPh sb="0" eb="2">
      <t>ザイタク</t>
    </rPh>
    <phoneticPr fontId="4"/>
  </si>
  <si>
    <t>①都道府県レベルで開催する「技能検定」や「技能競技大会」に学校として参加している</t>
    <rPh sb="1" eb="5">
      <t>トドウフケン</t>
    </rPh>
    <rPh sb="9" eb="11">
      <t>カイサイ</t>
    </rPh>
    <rPh sb="14" eb="16">
      <t>ギノウ</t>
    </rPh>
    <rPh sb="16" eb="18">
      <t>ケンテイ</t>
    </rPh>
    <rPh sb="21" eb="23">
      <t>ギノウ</t>
    </rPh>
    <rPh sb="23" eb="25">
      <t>キョウギ</t>
    </rPh>
    <rPh sb="25" eb="27">
      <t>タイカイ</t>
    </rPh>
    <rPh sb="29" eb="31">
      <t>ガッコウ</t>
    </rPh>
    <rPh sb="34" eb="36">
      <t>サンカ</t>
    </rPh>
    <phoneticPr fontId="4"/>
  </si>
  <si>
    <t>重複障害学級の教育課程</t>
    <rPh sb="0" eb="2">
      <t>チョウフク</t>
    </rPh>
    <rPh sb="2" eb="4">
      <t>ショウガイ</t>
    </rPh>
    <rPh sb="4" eb="6">
      <t>ガッキュウ</t>
    </rPh>
    <rPh sb="7" eb="9">
      <t>キョウイク</t>
    </rPh>
    <rPh sb="9" eb="11">
      <t>カテイ</t>
    </rPh>
    <phoneticPr fontId="4"/>
  </si>
  <si>
    <t>自閉症・傾向の児童生徒の指導の充実</t>
    <rPh sb="0" eb="3">
      <t>ジヘイショウ</t>
    </rPh>
    <rPh sb="4" eb="6">
      <t>ケイコウ</t>
    </rPh>
    <rPh sb="7" eb="9">
      <t>ジドウ</t>
    </rPh>
    <rPh sb="9" eb="11">
      <t>セイト</t>
    </rPh>
    <rPh sb="12" eb="14">
      <t>シドウ</t>
    </rPh>
    <rPh sb="15" eb="17">
      <t>ジュウジツ</t>
    </rPh>
    <phoneticPr fontId="4"/>
  </si>
  <si>
    <t>「日本語以外の言語」を主として使用している児童生徒の指導</t>
    <rPh sb="1" eb="4">
      <t>ニホンゴ</t>
    </rPh>
    <rPh sb="4" eb="6">
      <t>イガイ</t>
    </rPh>
    <rPh sb="7" eb="9">
      <t>ゲンゴ</t>
    </rPh>
    <rPh sb="11" eb="12">
      <t>シュ</t>
    </rPh>
    <rPh sb="15" eb="17">
      <t>シヨウ</t>
    </rPh>
    <rPh sb="21" eb="23">
      <t>ジドウ</t>
    </rPh>
    <rPh sb="23" eb="25">
      <t>セイト</t>
    </rPh>
    <rPh sb="26" eb="28">
      <t>シドウ</t>
    </rPh>
    <phoneticPr fontId="4"/>
  </si>
  <si>
    <t>課題　</t>
    <rPh sb="0" eb="2">
      <t>カダイ</t>
    </rPh>
    <phoneticPr fontId="4"/>
  </si>
  <si>
    <t>労働・福祉・保健等の関係機関との連携</t>
    <rPh sb="0" eb="2">
      <t>ロウドウ</t>
    </rPh>
    <rPh sb="3" eb="5">
      <t>フクシ</t>
    </rPh>
    <rPh sb="6" eb="8">
      <t>ホケン</t>
    </rPh>
    <rPh sb="8" eb="9">
      <t>トウ</t>
    </rPh>
    <rPh sb="10" eb="12">
      <t>カンケイ</t>
    </rPh>
    <rPh sb="12" eb="14">
      <t>キカン</t>
    </rPh>
    <rPh sb="16" eb="18">
      <t>レンケイ</t>
    </rPh>
    <phoneticPr fontId="4"/>
  </si>
  <si>
    <t>療育手帳なし・不明</t>
    <rPh sb="0" eb="2">
      <t>リョウイク</t>
    </rPh>
    <rPh sb="2" eb="4">
      <t>テチョウ</t>
    </rPh>
    <rPh sb="7" eb="9">
      <t>フメイ</t>
    </rPh>
    <phoneticPr fontId="4"/>
  </si>
  <si>
    <t>療育手帳等の所有状況
※本校は本校分のみ，分校は分校分のみ，分教室は分教室分のみについて回答して下さい。
※身体・精神の手帳も持っている場合はどちらの人数にも加えて下さい。</t>
    <rPh sb="4" eb="5">
      <t>トウ</t>
    </rPh>
    <rPh sb="6" eb="8">
      <t>ショユウ</t>
    </rPh>
    <rPh sb="8" eb="10">
      <t>ジョウキョウ</t>
    </rPh>
    <rPh sb="54" eb="56">
      <t>シンタイ</t>
    </rPh>
    <rPh sb="57" eb="59">
      <t>セイシン</t>
    </rPh>
    <rPh sb="60" eb="62">
      <t>テチョウ</t>
    </rPh>
    <rPh sb="63" eb="64">
      <t>モ</t>
    </rPh>
    <rPh sb="68" eb="70">
      <t>バアイ</t>
    </rPh>
    <rPh sb="75" eb="77">
      <t>ニンズウ</t>
    </rPh>
    <rPh sb="79" eb="80">
      <t>クワ</t>
    </rPh>
    <rPh sb="82" eb="83">
      <t>クダ</t>
    </rPh>
    <phoneticPr fontId="4"/>
  </si>
  <si>
    <t>職業・専門学科　等</t>
    <rPh sb="0" eb="2">
      <t>ショクギョウ</t>
    </rPh>
    <rPh sb="3" eb="5">
      <t>センモン</t>
    </rPh>
    <rPh sb="5" eb="7">
      <t>ガッカ</t>
    </rPh>
    <rPh sb="8" eb="9">
      <t>トウ</t>
    </rPh>
    <phoneticPr fontId="4"/>
  </si>
  <si>
    <t>不明・その他</t>
    <rPh sb="0" eb="2">
      <t>フメイ</t>
    </rPh>
    <rPh sb="5" eb="6">
      <t>タ</t>
    </rPh>
    <phoneticPr fontId="4"/>
  </si>
  <si>
    <t>※以下の質問は「知的障害教育部門」についてのみ回答して下さい。
「５」に回答することで、設置されていない学部のそれ以降の設問には回答できなくなります。</t>
    <rPh sb="1" eb="3">
      <t>イカ</t>
    </rPh>
    <rPh sb="4" eb="6">
      <t>シツモン</t>
    </rPh>
    <rPh sb="8" eb="10">
      <t>チテキ</t>
    </rPh>
    <rPh sb="10" eb="12">
      <t>ショウガイ</t>
    </rPh>
    <rPh sb="12" eb="14">
      <t>キョウイク</t>
    </rPh>
    <rPh sb="14" eb="16">
      <t>ブモン</t>
    </rPh>
    <rPh sb="23" eb="25">
      <t>カイトウ</t>
    </rPh>
    <rPh sb="27" eb="28">
      <t>クダ</t>
    </rPh>
    <rPh sb="36" eb="38">
      <t>カイトウ</t>
    </rPh>
    <rPh sb="44" eb="46">
      <t>セッチ</t>
    </rPh>
    <rPh sb="52" eb="54">
      <t>ガクブ</t>
    </rPh>
    <rPh sb="57" eb="59">
      <t>イコウ</t>
    </rPh>
    <rPh sb="60" eb="62">
      <t>セツモン</t>
    </rPh>
    <rPh sb="64" eb="66">
      <t>カイトウ</t>
    </rPh>
    <phoneticPr fontId="4"/>
  </si>
  <si>
    <t>入力方法</t>
    <rPh sb="0" eb="2">
      <t>ニュウリョク</t>
    </rPh>
    <rPh sb="2" eb="4">
      <t>ホウホウ</t>
    </rPh>
    <phoneticPr fontId="4"/>
  </si>
  <si>
    <t>文字列</t>
    <rPh sb="0" eb="3">
      <t>モジレツ</t>
    </rPh>
    <phoneticPr fontId="4"/>
  </si>
  <si>
    <t>選択</t>
    <rPh sb="0" eb="2">
      <t>センタク</t>
    </rPh>
    <phoneticPr fontId="4"/>
  </si>
  <si>
    <t>自動</t>
    <rPh sb="0" eb="2">
      <t>ジドウ</t>
    </rPh>
    <phoneticPr fontId="4"/>
  </si>
  <si>
    <t>数値</t>
    <rPh sb="0" eb="2">
      <t>スウチ</t>
    </rPh>
    <phoneticPr fontId="4"/>
  </si>
  <si>
    <t>基本情報</t>
    <rPh sb="0" eb="2">
      <t>キホン</t>
    </rPh>
    <rPh sb="2" eb="4">
      <t>ジョウホウ</t>
    </rPh>
    <phoneticPr fontId="4"/>
  </si>
  <si>
    <t>Ⅰ　児童生徒の増加と施設設備の状況について</t>
    <rPh sb="2" eb="4">
      <t>ジドウ</t>
    </rPh>
    <rPh sb="4" eb="6">
      <t>セイト</t>
    </rPh>
    <rPh sb="7" eb="9">
      <t>ゾウカ</t>
    </rPh>
    <rPh sb="10" eb="12">
      <t>シセツ</t>
    </rPh>
    <rPh sb="12" eb="14">
      <t>セツビ</t>
    </rPh>
    <rPh sb="15" eb="17">
      <t>ジョウキョウ</t>
    </rPh>
    <phoneticPr fontId="4"/>
  </si>
  <si>
    <t>2-1</t>
    <phoneticPr fontId="4"/>
  </si>
  <si>
    <t>2-2</t>
    <phoneticPr fontId="4"/>
  </si>
  <si>
    <t>調査番号</t>
    <rPh sb="0" eb="2">
      <t>チョウサ</t>
    </rPh>
    <rPh sb="2" eb="4">
      <t>バンゴウ</t>
    </rPh>
    <phoneticPr fontId="4"/>
  </si>
  <si>
    <t>分校/校舎</t>
    <rPh sb="0" eb="2">
      <t>ブンコウ</t>
    </rPh>
    <rPh sb="3" eb="5">
      <t>コウシャ</t>
    </rPh>
    <phoneticPr fontId="4"/>
  </si>
  <si>
    <t>分教室</t>
    <rPh sb="0" eb="1">
      <t>ブン</t>
    </rPh>
    <rPh sb="1" eb="3">
      <t>キョウシツ</t>
    </rPh>
    <phoneticPr fontId="4"/>
  </si>
  <si>
    <t>設置学部</t>
    <rPh sb="0" eb="2">
      <t>セッチ</t>
    </rPh>
    <rPh sb="2" eb="4">
      <t>ガクブ</t>
    </rPh>
    <phoneticPr fontId="4"/>
  </si>
  <si>
    <t>児童生徒数</t>
    <rPh sb="0" eb="2">
      <t>ジドウ</t>
    </rPh>
    <rPh sb="2" eb="5">
      <t>セイトスウ</t>
    </rPh>
    <phoneticPr fontId="4"/>
  </si>
  <si>
    <t>寄宿舎の設置_有り</t>
    <rPh sb="0" eb="3">
      <t>キシュクシャ</t>
    </rPh>
    <rPh sb="4" eb="6">
      <t>セッチ</t>
    </rPh>
    <rPh sb="7" eb="8">
      <t>ア</t>
    </rPh>
    <phoneticPr fontId="4"/>
  </si>
  <si>
    <t>寄宿舎の設置_無し</t>
    <rPh sb="0" eb="3">
      <t>キシュクシャ</t>
    </rPh>
    <rPh sb="4" eb="6">
      <t>セッチ</t>
    </rPh>
    <rPh sb="7" eb="8">
      <t>ナ</t>
    </rPh>
    <phoneticPr fontId="4"/>
  </si>
  <si>
    <t>療育手帳所有状況_A判定</t>
    <rPh sb="0" eb="2">
      <t>リョウイク</t>
    </rPh>
    <rPh sb="2" eb="4">
      <t>テチョウ</t>
    </rPh>
    <rPh sb="4" eb="6">
      <t>ショユウ</t>
    </rPh>
    <rPh sb="6" eb="8">
      <t>ジョウキョウ</t>
    </rPh>
    <rPh sb="10" eb="12">
      <t>ハンテイ</t>
    </rPh>
    <phoneticPr fontId="4"/>
  </si>
  <si>
    <t>療育手帳所有状況_Ｂ判定</t>
    <rPh sb="0" eb="2">
      <t>リョウイク</t>
    </rPh>
    <rPh sb="2" eb="4">
      <t>テチョウ</t>
    </rPh>
    <rPh sb="4" eb="6">
      <t>ショユウ</t>
    </rPh>
    <rPh sb="6" eb="8">
      <t>ジョウキョウ</t>
    </rPh>
    <rPh sb="10" eb="12">
      <t>ハンテイ</t>
    </rPh>
    <phoneticPr fontId="4"/>
  </si>
  <si>
    <t>療育手帳所有状況_身体障害者手帳</t>
    <rPh sb="0" eb="2">
      <t>リョウイク</t>
    </rPh>
    <rPh sb="2" eb="4">
      <t>テチョウ</t>
    </rPh>
    <rPh sb="4" eb="6">
      <t>ショユウ</t>
    </rPh>
    <rPh sb="6" eb="8">
      <t>ジョウキョウ</t>
    </rPh>
    <rPh sb="9" eb="11">
      <t>シンタイ</t>
    </rPh>
    <rPh sb="11" eb="14">
      <t>ショウガイシャ</t>
    </rPh>
    <rPh sb="14" eb="16">
      <t>テチョウ</t>
    </rPh>
    <phoneticPr fontId="4"/>
  </si>
  <si>
    <t>療育手帳所有状況_精神障害者保険福祉手帳</t>
    <rPh sb="0" eb="2">
      <t>リョウイク</t>
    </rPh>
    <rPh sb="2" eb="4">
      <t>テチョウ</t>
    </rPh>
    <rPh sb="4" eb="6">
      <t>ショユウ</t>
    </rPh>
    <rPh sb="6" eb="8">
      <t>ジョウキョウ</t>
    </rPh>
    <rPh sb="9" eb="11">
      <t>セイシン</t>
    </rPh>
    <rPh sb="11" eb="13">
      <t>ショウガイ</t>
    </rPh>
    <rPh sb="13" eb="14">
      <t>シャ</t>
    </rPh>
    <rPh sb="14" eb="16">
      <t>ホケン</t>
    </rPh>
    <rPh sb="16" eb="18">
      <t>フクシ</t>
    </rPh>
    <rPh sb="18" eb="20">
      <t>テチョウ</t>
    </rPh>
    <phoneticPr fontId="4"/>
  </si>
  <si>
    <t>教育課程の類型化_普通</t>
    <rPh sb="0" eb="2">
      <t>キョウイク</t>
    </rPh>
    <rPh sb="2" eb="4">
      <t>カテイ</t>
    </rPh>
    <rPh sb="5" eb="8">
      <t>ルイケイカ</t>
    </rPh>
    <rPh sb="9" eb="11">
      <t>フツウ</t>
    </rPh>
    <phoneticPr fontId="4"/>
  </si>
  <si>
    <t>教育課程の類型化_自閉症の児童生徒</t>
    <rPh sb="0" eb="2">
      <t>キョウイク</t>
    </rPh>
    <rPh sb="2" eb="4">
      <t>カテイ</t>
    </rPh>
    <rPh sb="5" eb="8">
      <t>ルイケイカ</t>
    </rPh>
    <rPh sb="9" eb="12">
      <t>ジヘイショウ</t>
    </rPh>
    <rPh sb="13" eb="15">
      <t>ジドウ</t>
    </rPh>
    <rPh sb="15" eb="17">
      <t>セイト</t>
    </rPh>
    <phoneticPr fontId="4"/>
  </si>
  <si>
    <t>教育課程の類型化_訪問学級</t>
    <rPh sb="0" eb="2">
      <t>キョウイク</t>
    </rPh>
    <rPh sb="2" eb="4">
      <t>カテイ</t>
    </rPh>
    <rPh sb="5" eb="8">
      <t>ルイケイカ</t>
    </rPh>
    <rPh sb="9" eb="11">
      <t>ホウモン</t>
    </rPh>
    <rPh sb="11" eb="13">
      <t>ガッキュウ</t>
    </rPh>
    <phoneticPr fontId="4"/>
  </si>
  <si>
    <t>教育課程の類型化_その他</t>
    <rPh sb="0" eb="2">
      <t>キョウイク</t>
    </rPh>
    <rPh sb="2" eb="4">
      <t>カテイ</t>
    </rPh>
    <rPh sb="5" eb="8">
      <t>ルイケイカ</t>
    </rPh>
    <rPh sb="11" eb="12">
      <t>タ</t>
    </rPh>
    <phoneticPr fontId="4"/>
  </si>
  <si>
    <t>教育課程の類型化_その他（自由記述）</t>
    <rPh sb="0" eb="2">
      <t>キョウイク</t>
    </rPh>
    <rPh sb="2" eb="4">
      <t>カテイ</t>
    </rPh>
    <rPh sb="5" eb="8">
      <t>ルイケイカ</t>
    </rPh>
    <rPh sb="11" eb="12">
      <t>タ</t>
    </rPh>
    <rPh sb="13" eb="15">
      <t>ジユウ</t>
    </rPh>
    <rPh sb="15" eb="17">
      <t>キジュツ</t>
    </rPh>
    <phoneticPr fontId="4"/>
  </si>
  <si>
    <t>教育課程の類型化_合計</t>
    <rPh sb="0" eb="2">
      <t>キョウイク</t>
    </rPh>
    <rPh sb="2" eb="4">
      <t>カテイ</t>
    </rPh>
    <rPh sb="5" eb="8">
      <t>ルイケイカ</t>
    </rPh>
    <rPh sb="9" eb="11">
      <t>ゴウケイ</t>
    </rPh>
    <phoneticPr fontId="4"/>
  </si>
  <si>
    <t>高等部定員</t>
    <rPh sb="0" eb="3">
      <t>コウトウブ</t>
    </rPh>
    <rPh sb="3" eb="5">
      <t>テイイン</t>
    </rPh>
    <phoneticPr fontId="4"/>
  </si>
  <si>
    <t>高等部職業学科・専門学科の設置</t>
    <rPh sb="0" eb="3">
      <t>コウトウブ</t>
    </rPh>
    <rPh sb="3" eb="5">
      <t>ショクギョウ</t>
    </rPh>
    <rPh sb="5" eb="7">
      <t>ガッカ</t>
    </rPh>
    <rPh sb="8" eb="10">
      <t>センモン</t>
    </rPh>
    <rPh sb="10" eb="12">
      <t>ガッカ</t>
    </rPh>
    <rPh sb="13" eb="15">
      <t>セッチ</t>
    </rPh>
    <phoneticPr fontId="4"/>
  </si>
  <si>
    <t>児童生徒増による普通教室・特別教室の現状</t>
    <rPh sb="0" eb="2">
      <t>ジドウ</t>
    </rPh>
    <rPh sb="2" eb="4">
      <t>セイト</t>
    </rPh>
    <rPh sb="4" eb="5">
      <t>ゾウ</t>
    </rPh>
    <rPh sb="8" eb="10">
      <t>フツウ</t>
    </rPh>
    <rPh sb="10" eb="12">
      <t>キョウシツ</t>
    </rPh>
    <rPh sb="13" eb="15">
      <t>トクベツ</t>
    </rPh>
    <rPh sb="15" eb="17">
      <t>キョウシツ</t>
    </rPh>
    <rPh sb="18" eb="20">
      <t>ゲンジョウ</t>
    </rPh>
    <phoneticPr fontId="4"/>
  </si>
  <si>
    <t>学習環境の整備について</t>
    <rPh sb="0" eb="2">
      <t>ガクシュウ</t>
    </rPh>
    <rPh sb="2" eb="4">
      <t>カンキョウ</t>
    </rPh>
    <rPh sb="5" eb="7">
      <t>セイビ</t>
    </rPh>
    <phoneticPr fontId="4"/>
  </si>
  <si>
    <t>小学部（「外国語活動」・「外国語」）</t>
    <rPh sb="0" eb="2">
      <t>ショウガク</t>
    </rPh>
    <rPh sb="2" eb="3">
      <t>ブ</t>
    </rPh>
    <phoneticPr fontId="4"/>
  </si>
  <si>
    <t>「技能検定」や「技能競技大会」への参加状況</t>
    <rPh sb="17" eb="19">
      <t>サンカ</t>
    </rPh>
    <rPh sb="19" eb="21">
      <t>ジョウキョウ</t>
    </rPh>
    <phoneticPr fontId="4"/>
  </si>
  <si>
    <t>小中学校等への支援状況</t>
    <rPh sb="0" eb="4">
      <t>ショウチュウガッコウ</t>
    </rPh>
    <rPh sb="4" eb="5">
      <t>トウ</t>
    </rPh>
    <rPh sb="7" eb="9">
      <t>シエン</t>
    </rPh>
    <rPh sb="9" eb="11">
      <t>ジョウキョウ</t>
    </rPh>
    <phoneticPr fontId="4"/>
  </si>
  <si>
    <t>特別支援教育コーディネータの活用状況</t>
    <rPh sb="0" eb="2">
      <t>トクベツ</t>
    </rPh>
    <rPh sb="2" eb="4">
      <t>シエン</t>
    </rPh>
    <rPh sb="4" eb="6">
      <t>キョウイク</t>
    </rPh>
    <rPh sb="14" eb="16">
      <t>カツヨウ</t>
    </rPh>
    <rPh sb="16" eb="18">
      <t>ジョウキョウ</t>
    </rPh>
    <phoneticPr fontId="4"/>
  </si>
  <si>
    <t>学校経営上の課題として考えていること</t>
    <rPh sb="0" eb="2">
      <t>ガッコウ</t>
    </rPh>
    <rPh sb="2" eb="4">
      <t>ケイエイ</t>
    </rPh>
    <rPh sb="4" eb="5">
      <t>ジョウ</t>
    </rPh>
    <rPh sb="6" eb="8">
      <t>カダイ</t>
    </rPh>
    <rPh sb="11" eb="12">
      <t>カンガ</t>
    </rPh>
    <phoneticPr fontId="4"/>
  </si>
  <si>
    <t>会員である</t>
    <rPh sb="0" eb="2">
      <t>カイイン</t>
    </rPh>
    <phoneticPr fontId="4"/>
  </si>
  <si>
    <t>高等部
（普）</t>
    <rPh sb="0" eb="3">
      <t>コウトウブ</t>
    </rPh>
    <rPh sb="5" eb="6">
      <t>ススム</t>
    </rPh>
    <phoneticPr fontId="4"/>
  </si>
  <si>
    <t>高等部
（職・専）</t>
    <rPh sb="0" eb="3">
      <t>コウトウブ</t>
    </rPh>
    <rPh sb="5" eb="6">
      <t>ショク</t>
    </rPh>
    <rPh sb="7" eb="8">
      <t>アツム</t>
    </rPh>
    <phoneticPr fontId="4"/>
  </si>
  <si>
    <t>合計</t>
    <rPh sb="0" eb="2">
      <t>ゴウケイ</t>
    </rPh>
    <phoneticPr fontId="4"/>
  </si>
  <si>
    <t>普通科</t>
    <rPh sb="0" eb="3">
      <t>フツウカ</t>
    </rPh>
    <phoneticPr fontId="4"/>
  </si>
  <si>
    <t>流通①
商品管理・販売</t>
    <rPh sb="0" eb="2">
      <t>リュウツウ</t>
    </rPh>
    <rPh sb="4" eb="6">
      <t>ショウヒン</t>
    </rPh>
    <rPh sb="6" eb="8">
      <t>カンリ</t>
    </rPh>
    <rPh sb="9" eb="11">
      <t>ハンバイ</t>
    </rPh>
    <phoneticPr fontId="4"/>
  </si>
  <si>
    <t>流通②清掃</t>
    <rPh sb="0" eb="2">
      <t>リュウツウ</t>
    </rPh>
    <rPh sb="3" eb="5">
      <t>セイソウ</t>
    </rPh>
    <phoneticPr fontId="4"/>
  </si>
  <si>
    <t>流通③事務</t>
    <rPh sb="0" eb="2">
      <t>リュウツウ</t>
    </rPh>
    <rPh sb="3" eb="5">
      <t>ジム</t>
    </rPh>
    <phoneticPr fontId="4"/>
  </si>
  <si>
    <t>不足</t>
    <rPh sb="0" eb="2">
      <t>フソク</t>
    </rPh>
    <phoneticPr fontId="4"/>
  </si>
  <si>
    <t>転用</t>
    <rPh sb="0" eb="2">
      <t>テンヨウ</t>
    </rPh>
    <phoneticPr fontId="4"/>
  </si>
  <si>
    <t>分割</t>
    <rPh sb="0" eb="2">
      <t>ブンカツ</t>
    </rPh>
    <phoneticPr fontId="4"/>
  </si>
  <si>
    <t>現在進行中の対策</t>
    <rPh sb="0" eb="2">
      <t>ゲンザイ</t>
    </rPh>
    <rPh sb="2" eb="4">
      <t>シンコウ</t>
    </rPh>
    <rPh sb="4" eb="5">
      <t>チュウ</t>
    </rPh>
    <rPh sb="6" eb="8">
      <t>タイサク</t>
    </rPh>
    <phoneticPr fontId="4"/>
  </si>
  <si>
    <t>実施</t>
    <rPh sb="0" eb="2">
      <t>ジッシ</t>
    </rPh>
    <phoneticPr fontId="4"/>
  </si>
  <si>
    <t>ALTの活用</t>
    <rPh sb="4" eb="6">
      <t>カツヨウ</t>
    </rPh>
    <phoneticPr fontId="4"/>
  </si>
  <si>
    <t>卒業生数</t>
    <rPh sb="0" eb="3">
      <t>ソツギョウセイ</t>
    </rPh>
    <rPh sb="3" eb="4">
      <t>スウ</t>
    </rPh>
    <phoneticPr fontId="4"/>
  </si>
  <si>
    <t>企業就労者数</t>
    <rPh sb="0" eb="2">
      <t>キギョウ</t>
    </rPh>
    <rPh sb="2" eb="4">
      <t>シュウロウ</t>
    </rPh>
    <rPh sb="4" eb="5">
      <t>シャ</t>
    </rPh>
    <rPh sb="5" eb="6">
      <t>スウ</t>
    </rPh>
    <phoneticPr fontId="4"/>
  </si>
  <si>
    <t>企業就労率</t>
    <rPh sb="0" eb="2">
      <t>キギョウ</t>
    </rPh>
    <rPh sb="2" eb="4">
      <t>シュウロウ</t>
    </rPh>
    <rPh sb="4" eb="5">
      <t>リツ</t>
    </rPh>
    <phoneticPr fontId="4"/>
  </si>
  <si>
    <t>定着者数</t>
    <rPh sb="0" eb="2">
      <t>テイチャク</t>
    </rPh>
    <rPh sb="2" eb="3">
      <t>シャ</t>
    </rPh>
    <rPh sb="3" eb="4">
      <t>スウ</t>
    </rPh>
    <phoneticPr fontId="4"/>
  </si>
  <si>
    <t>定着率</t>
    <rPh sb="0" eb="2">
      <t>テイチャク</t>
    </rPh>
    <rPh sb="2" eb="3">
      <t>リツ</t>
    </rPh>
    <phoneticPr fontId="4"/>
  </si>
  <si>
    <t>進学者数</t>
    <rPh sb="0" eb="3">
      <t>シンガクシャ</t>
    </rPh>
    <rPh sb="3" eb="4">
      <t>カズ</t>
    </rPh>
    <phoneticPr fontId="4"/>
  </si>
  <si>
    <t>福祉就労者数</t>
    <rPh sb="0" eb="2">
      <t>フクシ</t>
    </rPh>
    <rPh sb="2" eb="4">
      <t>シュウロウ</t>
    </rPh>
    <rPh sb="4" eb="5">
      <t>シャ</t>
    </rPh>
    <rPh sb="5" eb="6">
      <t>スウ</t>
    </rPh>
    <phoneticPr fontId="4"/>
  </si>
  <si>
    <t>就労移行支援事業</t>
    <rPh sb="0" eb="2">
      <t>シュウロウ</t>
    </rPh>
    <rPh sb="2" eb="4">
      <t>イコウ</t>
    </rPh>
    <rPh sb="4" eb="6">
      <t>シエン</t>
    </rPh>
    <rPh sb="6" eb="8">
      <t>ジギョウ</t>
    </rPh>
    <phoneticPr fontId="4"/>
  </si>
  <si>
    <t>就労継続支援A</t>
    <rPh sb="0" eb="2">
      <t>シュウロウ</t>
    </rPh>
    <rPh sb="2" eb="4">
      <t>ケイゾク</t>
    </rPh>
    <rPh sb="4" eb="6">
      <t>シエン</t>
    </rPh>
    <phoneticPr fontId="4"/>
  </si>
  <si>
    <t>就労継続支援B</t>
    <rPh sb="0" eb="2">
      <t>シュウロウ</t>
    </rPh>
    <rPh sb="2" eb="4">
      <t>ケイゾク</t>
    </rPh>
    <rPh sb="4" eb="6">
      <t>シエン</t>
    </rPh>
    <phoneticPr fontId="4"/>
  </si>
  <si>
    <t>生活介護事業所</t>
    <rPh sb="0" eb="2">
      <t>セイカツ</t>
    </rPh>
    <rPh sb="2" eb="4">
      <t>カイゴ</t>
    </rPh>
    <rPh sb="4" eb="6">
      <t>ジギョウ</t>
    </rPh>
    <rPh sb="6" eb="7">
      <t>ショ</t>
    </rPh>
    <phoneticPr fontId="4"/>
  </si>
  <si>
    <t>入院等</t>
    <rPh sb="0" eb="3">
      <t>ニュウイントウ</t>
    </rPh>
    <phoneticPr fontId="4"/>
  </si>
  <si>
    <t>学校として参加</t>
    <rPh sb="0" eb="2">
      <t>ガッコウ</t>
    </rPh>
    <rPh sb="5" eb="7">
      <t>サンカ</t>
    </rPh>
    <phoneticPr fontId="4"/>
  </si>
  <si>
    <t>参加している検定</t>
    <rPh sb="0" eb="2">
      <t>サンカ</t>
    </rPh>
    <rPh sb="6" eb="8">
      <t>ケンテイ</t>
    </rPh>
    <phoneticPr fontId="4"/>
  </si>
  <si>
    <t>研修会等への講師・助言者の派遣</t>
    <rPh sb="0" eb="4">
      <t>ケンシュウカイトウ</t>
    </rPh>
    <rPh sb="6" eb="8">
      <t>コウシ</t>
    </rPh>
    <rPh sb="9" eb="12">
      <t>ジョゲンシャ</t>
    </rPh>
    <rPh sb="13" eb="15">
      <t>ハケン</t>
    </rPh>
    <phoneticPr fontId="4"/>
  </si>
  <si>
    <t>巡回相談等への職員の派遣</t>
    <rPh sb="0" eb="2">
      <t>ジュンカイ</t>
    </rPh>
    <rPh sb="2" eb="4">
      <t>ソウダン</t>
    </rPh>
    <rPh sb="4" eb="5">
      <t>トウ</t>
    </rPh>
    <rPh sb="7" eb="9">
      <t>ショクイン</t>
    </rPh>
    <rPh sb="10" eb="12">
      <t>ハケン</t>
    </rPh>
    <phoneticPr fontId="4"/>
  </si>
  <si>
    <t>電話相談、来校しての見学・相談等</t>
    <rPh sb="0" eb="2">
      <t>デンワ</t>
    </rPh>
    <rPh sb="2" eb="4">
      <t>ソウダン</t>
    </rPh>
    <rPh sb="5" eb="7">
      <t>ライコウ</t>
    </rPh>
    <rPh sb="10" eb="12">
      <t>ケンガク</t>
    </rPh>
    <rPh sb="13" eb="15">
      <t>ソウダン</t>
    </rPh>
    <rPh sb="15" eb="16">
      <t>トウ</t>
    </rPh>
    <phoneticPr fontId="4"/>
  </si>
  <si>
    <t>指名している特別支援教育コーディネーター数</t>
    <rPh sb="0" eb="2">
      <t>シメイ</t>
    </rPh>
    <rPh sb="20" eb="21">
      <t>スウ</t>
    </rPh>
    <phoneticPr fontId="4"/>
  </si>
  <si>
    <t>変動</t>
    <rPh sb="0" eb="2">
      <t>ヘンドウ</t>
    </rPh>
    <phoneticPr fontId="4"/>
  </si>
  <si>
    <t>清掃</t>
    <rPh sb="0" eb="2">
      <t>セイソウ</t>
    </rPh>
    <phoneticPr fontId="4"/>
  </si>
  <si>
    <t>接客</t>
    <rPh sb="0" eb="2">
      <t>セッキャク</t>
    </rPh>
    <phoneticPr fontId="4"/>
  </si>
  <si>
    <t>流通・物流</t>
    <rPh sb="0" eb="2">
      <t>リュウツウ</t>
    </rPh>
    <rPh sb="3" eb="5">
      <t>ブツリュウ</t>
    </rPh>
    <phoneticPr fontId="4"/>
  </si>
  <si>
    <t>ﾜｰﾌﾟﾛ</t>
    <phoneticPr fontId="4"/>
  </si>
  <si>
    <t>幼稚園・保育園</t>
    <rPh sb="0" eb="3">
      <t>ヨウチエン</t>
    </rPh>
    <rPh sb="4" eb="7">
      <t>ホイクエン</t>
    </rPh>
    <phoneticPr fontId="4"/>
  </si>
  <si>
    <t>小中学校</t>
    <rPh sb="0" eb="4">
      <t>ショウチュウガッコウ</t>
    </rPh>
    <phoneticPr fontId="4"/>
  </si>
  <si>
    <t>専任</t>
    <rPh sb="0" eb="2">
      <t>センニン</t>
    </rPh>
    <phoneticPr fontId="4"/>
  </si>
  <si>
    <t>通常</t>
    <rPh sb="0" eb="2">
      <t>ツウジョウ</t>
    </rPh>
    <phoneticPr fontId="4"/>
  </si>
  <si>
    <t>総数</t>
    <rPh sb="0" eb="2">
      <t>ソウスウ</t>
    </rPh>
    <phoneticPr fontId="4"/>
  </si>
  <si>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</si>
  <si>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</si>
  <si>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</si>
  <si>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</si>
  <si>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</si>
  <si>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</si>
  <si>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</si>
  <si>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</si>
  <si>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</si>
  <si>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</si>
  <si>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</si>
  <si>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</si>
  <si>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</si>
  <si>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</si>
  <si>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</si>
  <si>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</si>
  <si>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</si>
  <si>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</si>
  <si>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</si>
  <si>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</si>
  <si>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</si>
  <si>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</si>
  <si>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</si>
  <si>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</si>
  <si>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</si>
  <si>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</si>
  <si>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</si>
  <si>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</si>
  <si>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</si>
  <si>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</si>
  <si>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</si>
  <si>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</si>
  <si>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</si>
  <si>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</si>
  <si>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</si>
  <si>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</si>
  <si>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</si>
  <si>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</si>
  <si>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</si>
  <si>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</si>
  <si>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</si>
  <si>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</si>
  <si>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</si>
  <si>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</si>
  <si>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</si>
  <si>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</si>
  <si>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</si>
  <si>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</si>
  <si>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回答</t>
    <rPh sb="0" eb="2">
      <t>カイトウ</t>
    </rPh>
    <phoneticPr fontId="3"/>
  </si>
  <si>
    <t>幼稚部</t>
    <rPh sb="0" eb="3">
      <t>ヨウチブ</t>
    </rPh>
    <phoneticPr fontId="3"/>
  </si>
  <si>
    <t>小学部</t>
    <rPh sb="0" eb="3">
      <t>ショウガクブ</t>
    </rPh>
    <phoneticPr fontId="3"/>
  </si>
  <si>
    <t>中学部</t>
    <rPh sb="0" eb="3">
      <t>チュウガクブ</t>
    </rPh>
    <phoneticPr fontId="3"/>
  </si>
  <si>
    <t>高等部
（普通科）</t>
    <rPh sb="0" eb="3">
      <t>コウトウブ</t>
    </rPh>
    <rPh sb="5" eb="8">
      <t>フツウカ</t>
    </rPh>
    <phoneticPr fontId="3"/>
  </si>
  <si>
    <t>入力規則（最小値、最大値）</t>
    <rPh sb="0" eb="2">
      <t>ニュウリョク</t>
    </rPh>
    <rPh sb="2" eb="4">
      <t>キソク</t>
    </rPh>
    <rPh sb="5" eb="8">
      <t>サイショウチ</t>
    </rPh>
    <rPh sb="9" eb="12">
      <t>サイダイチ</t>
    </rPh>
    <phoneticPr fontId="4"/>
  </si>
  <si>
    <t>配置人数</t>
    <rPh sb="0" eb="4">
      <t>ハイチニンズウ</t>
    </rPh>
    <phoneticPr fontId="4"/>
  </si>
  <si>
    <t>5以上</t>
    <rPh sb="1" eb="3">
      <t>イジョウ</t>
    </rPh>
    <phoneticPr fontId="4"/>
  </si>
  <si>
    <t>順位</t>
    <rPh sb="0" eb="2">
      <t>ジュンイ</t>
    </rPh>
    <phoneticPr fontId="4"/>
  </si>
  <si>
    <r>
      <t xml:space="preserve">高等部
</t>
    </r>
    <r>
      <rPr>
        <sz val="9"/>
        <color rgb="FFFF0000"/>
        <rFont val="ＭＳ Ｐ明朝"/>
        <family val="1"/>
        <charset val="128"/>
      </rPr>
      <t>（職業・専門学科等）</t>
    </r>
    <rPh sb="0" eb="3">
      <t>コウトウブ</t>
    </rPh>
    <rPh sb="5" eb="7">
      <t>ショクギョウ</t>
    </rPh>
    <rPh sb="8" eb="10">
      <t>センモン</t>
    </rPh>
    <rPh sb="10" eb="12">
      <t>ガッカ</t>
    </rPh>
    <rPh sb="12" eb="13">
      <t>トウ</t>
    </rPh>
    <phoneticPr fontId="3"/>
  </si>
  <si>
    <t>障害種</t>
    <phoneticPr fontId="4"/>
  </si>
  <si>
    <t>教育課程の類型化_専門学科</t>
    <rPh sb="0" eb="2">
      <t>キョウイク</t>
    </rPh>
    <rPh sb="2" eb="4">
      <t>カテイ</t>
    </rPh>
    <rPh sb="5" eb="8">
      <t>ルイケイカ</t>
    </rPh>
    <phoneticPr fontId="4"/>
  </si>
  <si>
    <t>持ち時数軽減</t>
    <phoneticPr fontId="4"/>
  </si>
  <si>
    <t>1～17</t>
    <phoneticPr fontId="4"/>
  </si>
  <si>
    <t>入力規則、条件付き書式用</t>
    <rPh sb="0" eb="2">
      <t>ニュウリョク</t>
    </rPh>
    <rPh sb="2" eb="4">
      <t>キソク</t>
    </rPh>
    <rPh sb="5" eb="8">
      <t>ジョウケンツ</t>
    </rPh>
    <rPh sb="9" eb="11">
      <t>ショシキ</t>
    </rPh>
    <rPh sb="11" eb="12">
      <t>ヨウ</t>
    </rPh>
    <phoneticPr fontId="4"/>
  </si>
  <si>
    <t>教育課程の類型化_重複障害学級</t>
    <rPh sb="0" eb="2">
      <t>キョウイク</t>
    </rPh>
    <rPh sb="2" eb="4">
      <t>カテイ</t>
    </rPh>
    <rPh sb="5" eb="8">
      <t>ルイケイカ</t>
    </rPh>
    <rPh sb="9" eb="11">
      <t>チョウフク</t>
    </rPh>
    <rPh sb="11" eb="13">
      <t>ショウガイ</t>
    </rPh>
    <rPh sb="13" eb="15">
      <t>ガッキュウ</t>
    </rPh>
    <phoneticPr fontId="4"/>
  </si>
  <si>
    <t>職・専等</t>
    <rPh sb="3" eb="4">
      <t>トウ</t>
    </rPh>
    <phoneticPr fontId="4"/>
  </si>
  <si>
    <t>不明・その他</t>
    <phoneticPr fontId="4"/>
  </si>
  <si>
    <t>療育手帳所有状況_療育手帳なし・不明</t>
    <rPh sb="0" eb="2">
      <t>リョウイク</t>
    </rPh>
    <rPh sb="2" eb="4">
      <t>テチョウ</t>
    </rPh>
    <rPh sb="4" eb="6">
      <t>ショユウ</t>
    </rPh>
    <rPh sb="6" eb="8">
      <t>ジョウキョウ</t>
    </rPh>
    <rPh sb="9" eb="11">
      <t>リョウイク</t>
    </rPh>
    <rPh sb="11" eb="13">
      <t>テチョウ</t>
    </rPh>
    <phoneticPr fontId="4"/>
  </si>
  <si>
    <r>
      <t>学校基本調査のために割り振られている，学校コード</t>
    </r>
    <r>
      <rPr>
        <sz val="10"/>
        <color rgb="FFFF0000"/>
        <rFont val="ＭＳ Ｐ明朝"/>
        <family val="1"/>
        <charset val="128"/>
      </rPr>
      <t>（ローマ字で始まる12桁の数列）</t>
    </r>
    <r>
      <rPr>
        <sz val="10"/>
        <rFont val="ＭＳ Ｐ明朝"/>
        <family val="1"/>
        <charset val="128"/>
      </rPr>
      <t>をお書き下さい。不明の場合は「0」とお書き込み下さい。</t>
    </r>
    <phoneticPr fontId="4"/>
  </si>
  <si>
    <t>Ⅱ　小学部における「外国語活動」「外国語」中学部における「英語」の実施状況について</t>
    <rPh sb="2" eb="4">
      <t>ショウガク</t>
    </rPh>
    <rPh sb="4" eb="5">
      <t>ブ</t>
    </rPh>
    <rPh sb="10" eb="13">
      <t>ガイコクゴ</t>
    </rPh>
    <rPh sb="13" eb="15">
      <t>カツドウ</t>
    </rPh>
    <rPh sb="17" eb="20">
      <t>ガイコクゴ</t>
    </rPh>
    <rPh sb="21" eb="23">
      <t>チュウガク</t>
    </rPh>
    <rPh sb="23" eb="24">
      <t>ブ</t>
    </rPh>
    <rPh sb="29" eb="31">
      <t>エイゴ</t>
    </rPh>
    <rPh sb="33" eb="35">
      <t>ジッシ</t>
    </rPh>
    <rPh sb="35" eb="37">
      <t>ジョウキョウ</t>
    </rPh>
    <phoneticPr fontId="5"/>
  </si>
  <si>
    <t>Ⅲ　高等部の進路状況　等</t>
    <rPh sb="11" eb="12">
      <t>ナド</t>
    </rPh>
    <phoneticPr fontId="5"/>
  </si>
  <si>
    <t>Ⅳ　センター的機能の推進について</t>
    <rPh sb="6" eb="7">
      <t>テキ</t>
    </rPh>
    <rPh sb="7" eb="9">
      <t>キノウ</t>
    </rPh>
    <rPh sb="10" eb="12">
      <t>スイシン</t>
    </rPh>
    <phoneticPr fontId="4"/>
  </si>
  <si>
    <r>
      <t>Ⅵ　知的障害教育をめぐる課題について　　</t>
    </r>
    <r>
      <rPr>
        <sz val="12"/>
        <color rgb="FFFF0000"/>
        <rFont val="ＭＳ Ｐ明朝"/>
        <family val="1"/>
        <charset val="128"/>
      </rPr>
      <t>該当する項目の上位から順に1位から5位（最大）までを付けてください。</t>
    </r>
    <rPh sb="2" eb="4">
      <t>チテキ</t>
    </rPh>
    <rPh sb="4" eb="6">
      <t>ショウガイ</t>
    </rPh>
    <rPh sb="6" eb="8">
      <t>キョウイク</t>
    </rPh>
    <rPh sb="12" eb="14">
      <t>カダイ</t>
    </rPh>
    <rPh sb="24" eb="26">
      <t>コウモク</t>
    </rPh>
    <rPh sb="27" eb="29">
      <t>ジョウイ</t>
    </rPh>
    <rPh sb="31" eb="32">
      <t>ジュン</t>
    </rPh>
    <rPh sb="34" eb="35">
      <t>イ</t>
    </rPh>
    <rPh sb="38" eb="39">
      <t>イ</t>
    </rPh>
    <rPh sb="40" eb="42">
      <t>サイダイ</t>
    </rPh>
    <rPh sb="46" eb="47">
      <t>ツ</t>
    </rPh>
    <phoneticPr fontId="4"/>
  </si>
  <si>
    <t>卒業生数（Ａ）</t>
    <rPh sb="0" eb="3">
      <t>ソツギョウセイ</t>
    </rPh>
    <rPh sb="3" eb="4">
      <t>スウ</t>
    </rPh>
    <phoneticPr fontId="5"/>
  </si>
  <si>
    <t>進学者数
（含職業訓練校）</t>
    <rPh sb="0" eb="2">
      <t>シンガク</t>
    </rPh>
    <rPh sb="2" eb="3">
      <t>シャ</t>
    </rPh>
    <rPh sb="3" eb="4">
      <t>スウ</t>
    </rPh>
    <rPh sb="6" eb="7">
      <t>ガン</t>
    </rPh>
    <rPh sb="7" eb="9">
      <t>ショクギョウ</t>
    </rPh>
    <rPh sb="9" eb="12">
      <t>クンレンコウ</t>
    </rPh>
    <phoneticPr fontId="5"/>
  </si>
  <si>
    <t>福祉就労者数
（含移行支援機関）（Ｂ）
在宅・入院等を含む</t>
    <rPh sb="0" eb="2">
      <t>フクシ</t>
    </rPh>
    <rPh sb="2" eb="4">
      <t>シュウロウ</t>
    </rPh>
    <rPh sb="4" eb="5">
      <t>シャ</t>
    </rPh>
    <rPh sb="5" eb="6">
      <t>スウ</t>
    </rPh>
    <rPh sb="8" eb="9">
      <t>ガン</t>
    </rPh>
    <rPh sb="9" eb="11">
      <t>イコウ</t>
    </rPh>
    <rPh sb="11" eb="13">
      <t>シエン</t>
    </rPh>
    <rPh sb="13" eb="15">
      <t>キカン</t>
    </rPh>
    <rPh sb="20" eb="22">
      <t>ザイタク</t>
    </rPh>
    <rPh sb="23" eb="25">
      <t>ニュウイン</t>
    </rPh>
    <rPh sb="25" eb="26">
      <t>トウ</t>
    </rPh>
    <rPh sb="27" eb="28">
      <t>フク</t>
    </rPh>
    <phoneticPr fontId="5"/>
  </si>
  <si>
    <t>企業就労者数（Ｃ）
「就労継続支援Ａ型事業」は算入しない。</t>
    <rPh sb="0" eb="2">
      <t>キギョウ</t>
    </rPh>
    <rPh sb="2" eb="4">
      <t>シュウロウ</t>
    </rPh>
    <rPh sb="4" eb="5">
      <t>シャ</t>
    </rPh>
    <rPh sb="5" eb="6">
      <t>スウ</t>
    </rPh>
    <rPh sb="23" eb="25">
      <t>サンニュウ</t>
    </rPh>
    <phoneticPr fontId="5"/>
  </si>
  <si>
    <t>企業就労率
（自動計算）
（Ｃ／Ａ×１００）％</t>
    <rPh sb="0" eb="2">
      <t>キギョウ</t>
    </rPh>
    <rPh sb="2" eb="4">
      <t>シュウロウ</t>
    </rPh>
    <rPh sb="4" eb="5">
      <t>リツ</t>
    </rPh>
    <rPh sb="7" eb="9">
      <t>ジドウ</t>
    </rPh>
    <rPh sb="9" eb="11">
      <t>ケイサン</t>
    </rPh>
    <phoneticPr fontId="5"/>
  </si>
  <si>
    <t>企業定着率
（自動計算）
（Ｄ／Ｃ×１００）％</t>
    <rPh sb="0" eb="2">
      <t>キギョウ</t>
    </rPh>
    <rPh sb="2" eb="4">
      <t>テイチャク</t>
    </rPh>
    <rPh sb="4" eb="5">
      <t>リツ</t>
    </rPh>
    <rPh sb="7" eb="9">
      <t>ジドウ</t>
    </rPh>
    <rPh sb="9" eb="11">
      <t>ケイサン</t>
    </rPh>
    <phoneticPr fontId="5"/>
  </si>
  <si>
    <t>福祉就労者数
（含移行支援機関）（Ｂ）</t>
    <rPh sb="0" eb="2">
      <t>フクシ</t>
    </rPh>
    <rPh sb="2" eb="4">
      <t>シュウロウ</t>
    </rPh>
    <rPh sb="4" eb="5">
      <t>シャ</t>
    </rPh>
    <rPh sb="5" eb="6">
      <t>スウ</t>
    </rPh>
    <rPh sb="8" eb="9">
      <t>ガン</t>
    </rPh>
    <rPh sb="9" eb="11">
      <t>イコウ</t>
    </rPh>
    <rPh sb="11" eb="13">
      <t>シエン</t>
    </rPh>
    <rPh sb="13" eb="15">
      <t>キカン</t>
    </rPh>
    <phoneticPr fontId="5"/>
  </si>
  <si>
    <t>就労移行支援事業所・部門</t>
    <rPh sb="0" eb="2">
      <t>シュウロウ</t>
    </rPh>
    <rPh sb="2" eb="4">
      <t>イコウ</t>
    </rPh>
    <rPh sb="4" eb="6">
      <t>シエン</t>
    </rPh>
    <rPh sb="6" eb="9">
      <t>ジギョウショ</t>
    </rPh>
    <rPh sb="10" eb="12">
      <t>ブモン</t>
    </rPh>
    <phoneticPr fontId="5"/>
  </si>
  <si>
    <t>就労継続支援Ａ型事業所・部門</t>
    <rPh sb="10" eb="11">
      <t>ショ</t>
    </rPh>
    <rPh sb="12" eb="14">
      <t>ブモン</t>
    </rPh>
    <phoneticPr fontId="5"/>
  </si>
  <si>
    <t>就労継続支援Ｂ型事業所・部門</t>
    <rPh sb="10" eb="11">
      <t>ショ</t>
    </rPh>
    <rPh sb="12" eb="14">
      <t>ブモン</t>
    </rPh>
    <phoneticPr fontId="5"/>
  </si>
  <si>
    <t>生活介護事業所・部門</t>
    <rPh sb="0" eb="2">
      <t>セイカツ</t>
    </rPh>
    <rPh sb="2" eb="4">
      <t>カイゴ</t>
    </rPh>
    <rPh sb="4" eb="7">
      <t>ジギョウショ</t>
    </rPh>
    <rPh sb="8" eb="10">
      <t>ブモン</t>
    </rPh>
    <phoneticPr fontId="5"/>
  </si>
  <si>
    <t>その他の通所事業所</t>
    <rPh sb="2" eb="3">
      <t>タ</t>
    </rPh>
    <rPh sb="4" eb="6">
      <t>ツウショ</t>
    </rPh>
    <rPh sb="6" eb="9">
      <t>ジギョウショ</t>
    </rPh>
    <phoneticPr fontId="5"/>
  </si>
  <si>
    <t>清掃技能</t>
    <rPh sb="0" eb="2">
      <t>セイソウ</t>
    </rPh>
    <rPh sb="2" eb="4">
      <t>ギノウ</t>
    </rPh>
    <phoneticPr fontId="5"/>
  </si>
  <si>
    <t>接客技能</t>
    <rPh sb="0" eb="2">
      <t>セッキャク</t>
    </rPh>
    <rPh sb="2" eb="4">
      <t>ギノウ</t>
    </rPh>
    <phoneticPr fontId="5"/>
  </si>
  <si>
    <t>流通・物流技能</t>
    <rPh sb="0" eb="2">
      <t>リュウツウ</t>
    </rPh>
    <rPh sb="3" eb="5">
      <t>ブツリュウ</t>
    </rPh>
    <rPh sb="5" eb="7">
      <t>ギノウ</t>
    </rPh>
    <phoneticPr fontId="5"/>
  </si>
  <si>
    <t>ワープロ検定技能</t>
    <rPh sb="4" eb="6">
      <t>ケンテイ</t>
    </rPh>
    <rPh sb="6" eb="8">
      <t>ギノウ</t>
    </rPh>
    <phoneticPr fontId="5"/>
  </si>
  <si>
    <t>令和4年3月卒業</t>
    <rPh sb="0" eb="2">
      <t>レイワ</t>
    </rPh>
    <rPh sb="3" eb="4">
      <t>ネン</t>
    </rPh>
    <rPh sb="5" eb="6">
      <t>ガツ</t>
    </rPh>
    <rPh sb="6" eb="8">
      <t>ソツギョウ</t>
    </rPh>
    <phoneticPr fontId="5"/>
  </si>
  <si>
    <t>Ⅱ　小学部における「外国語活動」「外国語」中学部における「英語」の実施状況について</t>
    <phoneticPr fontId="4"/>
  </si>
  <si>
    <t>Ⅲ　高等部の進路状況　等</t>
    <phoneticPr fontId="4"/>
  </si>
  <si>
    <t>中学部（「英語」）</t>
    <rPh sb="0" eb="2">
      <t>チュウガク</t>
    </rPh>
    <rPh sb="2" eb="3">
      <t>ブ</t>
    </rPh>
    <rPh sb="5" eb="7">
      <t>エイゴ</t>
    </rPh>
    <phoneticPr fontId="4"/>
  </si>
  <si>
    <t>Ⅵ　知的障害教育をめぐる課題について</t>
    <phoneticPr fontId="4"/>
  </si>
  <si>
    <t>　　　　　　　手帳
学部</t>
    <rPh sb="7" eb="9">
      <t>テチョウ</t>
    </rPh>
    <rPh sb="10" eb="12">
      <t>ガクブ</t>
    </rPh>
    <phoneticPr fontId="4"/>
  </si>
  <si>
    <t>高等部職業学科・専門学科の設置
設置されている職業学科・専門学科の種類について該当する箇所に「１」を付けて下さい。複合的な学科の場合は複数に「１」を付けて下さい。高等部職業学科の設置に「１」を付けない場合は回答できなくなっています。</t>
    <rPh sb="0" eb="3">
      <t>コウトウブ</t>
    </rPh>
    <rPh sb="3" eb="5">
      <t>ショクギョウ</t>
    </rPh>
    <rPh sb="5" eb="7">
      <t>ガッカ</t>
    </rPh>
    <rPh sb="8" eb="10">
      <t>センモン</t>
    </rPh>
    <rPh sb="10" eb="12">
      <t>ガッカ</t>
    </rPh>
    <rPh sb="13" eb="15">
      <t>セッチ</t>
    </rPh>
    <rPh sb="101" eb="103">
      <t>バアイ</t>
    </rPh>
    <phoneticPr fontId="4"/>
  </si>
  <si>
    <t>令和６年度全知長　情報交換資料</t>
    <rPh sb="0" eb="2">
      <t>レイワ</t>
    </rPh>
    <rPh sb="3" eb="5">
      <t>ネンド</t>
    </rPh>
    <rPh sb="5" eb="7">
      <t>ゼンチ</t>
    </rPh>
    <phoneticPr fontId="4"/>
  </si>
  <si>
    <t>Ⅴ　各教科等別の指導等の現況、知的障害教育の最近の話題に関わる内容について</t>
    <rPh sb="0" eb="5">
      <t>カクキョウカトウ</t>
    </rPh>
    <rPh sb="5" eb="6">
      <t>ベツ</t>
    </rPh>
    <rPh sb="7" eb="9">
      <t>シドウ</t>
    </rPh>
    <rPh sb="9" eb="10">
      <t>トウ</t>
    </rPh>
    <rPh sb="11" eb="13">
      <t>ゲンキョウ</t>
    </rPh>
    <rPh sb="14" eb="18">
      <t>チテキショウガイ</t>
    </rPh>
    <rPh sb="18" eb="20">
      <t>キョウイク</t>
    </rPh>
    <rPh sb="21" eb="23">
      <t>サイキン</t>
    </rPh>
    <rPh sb="24" eb="26">
      <t>ワダイ</t>
    </rPh>
    <rPh sb="27" eb="28">
      <t>カカ</t>
    </rPh>
    <rPh sb="30" eb="32">
      <t>ナイヨウ</t>
    </rPh>
    <phoneticPr fontId="4"/>
  </si>
  <si>
    <t>教科</t>
    <rPh sb="0" eb="2">
      <t>キョウカ</t>
    </rPh>
    <phoneticPr fontId="12"/>
  </si>
  <si>
    <t>小学部</t>
    <rPh sb="0" eb="3">
      <t>ショウガクブ</t>
    </rPh>
    <phoneticPr fontId="12"/>
  </si>
  <si>
    <t>中学部</t>
    <rPh sb="0" eb="3">
      <t>チュウガクブ</t>
    </rPh>
    <phoneticPr fontId="12"/>
  </si>
  <si>
    <t>高等部</t>
    <rPh sb="0" eb="3">
      <t>コウトウブ</t>
    </rPh>
    <phoneticPr fontId="12"/>
  </si>
  <si>
    <t>生活</t>
    <rPh sb="0" eb="2">
      <t>セイカツ</t>
    </rPh>
    <phoneticPr fontId="12"/>
  </si>
  <si>
    <t>国語</t>
    <rPh sb="0" eb="2">
      <t>コクゴ</t>
    </rPh>
    <phoneticPr fontId="12"/>
  </si>
  <si>
    <t>算数（数学）</t>
    <rPh sb="0" eb="2">
      <t>サンスウ</t>
    </rPh>
    <rPh sb="3" eb="5">
      <t>スウガク</t>
    </rPh>
    <phoneticPr fontId="12"/>
  </si>
  <si>
    <t>音楽</t>
    <rPh sb="0" eb="2">
      <t>オンガク</t>
    </rPh>
    <phoneticPr fontId="12"/>
  </si>
  <si>
    <t>図画工作（美術）</t>
    <rPh sb="0" eb="4">
      <t>ズガコウサク</t>
    </rPh>
    <rPh sb="5" eb="7">
      <t>ビジュツ</t>
    </rPh>
    <phoneticPr fontId="12"/>
  </si>
  <si>
    <t>体育（保健体育）</t>
    <rPh sb="0" eb="2">
      <t>タイイク</t>
    </rPh>
    <rPh sb="3" eb="5">
      <t>ホケン</t>
    </rPh>
    <rPh sb="5" eb="7">
      <t>タイイク</t>
    </rPh>
    <phoneticPr fontId="12"/>
  </si>
  <si>
    <t>社会</t>
    <rPh sb="0" eb="2">
      <t>シャカイ</t>
    </rPh>
    <phoneticPr fontId="12"/>
  </si>
  <si>
    <t>理科</t>
    <rPh sb="0" eb="2">
      <t>リカ</t>
    </rPh>
    <phoneticPr fontId="12"/>
  </si>
  <si>
    <t>職業・家庭（職業、家庭）</t>
    <rPh sb="0" eb="2">
      <t>ショクギョウ</t>
    </rPh>
    <rPh sb="3" eb="5">
      <t>カテイ</t>
    </rPh>
    <rPh sb="6" eb="8">
      <t>ショクギョウ</t>
    </rPh>
    <rPh sb="9" eb="11">
      <t>カテイ</t>
    </rPh>
    <phoneticPr fontId="12"/>
  </si>
  <si>
    <t>外国語</t>
    <rPh sb="0" eb="3">
      <t>ガイコクゴ</t>
    </rPh>
    <phoneticPr fontId="12"/>
  </si>
  <si>
    <t>外国語活動</t>
    <rPh sb="0" eb="3">
      <t>ガイコクゴ</t>
    </rPh>
    <rPh sb="3" eb="5">
      <t>カツドウ</t>
    </rPh>
    <phoneticPr fontId="12"/>
  </si>
  <si>
    <t>情報</t>
    <rPh sb="0" eb="2">
      <t>ジョウホウ</t>
    </rPh>
    <phoneticPr fontId="12"/>
  </si>
  <si>
    <t>専門教科</t>
    <rPh sb="0" eb="4">
      <t>センモンキョウカ</t>
    </rPh>
    <phoneticPr fontId="12"/>
  </si>
  <si>
    <t>特別の教科道徳</t>
    <rPh sb="0" eb="2">
      <t>トクベツ</t>
    </rPh>
    <rPh sb="3" eb="5">
      <t>キョウカ</t>
    </rPh>
    <rPh sb="5" eb="7">
      <t>ドウトク</t>
    </rPh>
    <phoneticPr fontId="12"/>
  </si>
  <si>
    <t>総合的な学習（探究）の時間</t>
    <rPh sb="0" eb="3">
      <t>ソウゴウテキ</t>
    </rPh>
    <rPh sb="4" eb="6">
      <t>ガクシュウ</t>
    </rPh>
    <rPh sb="7" eb="9">
      <t>タンキュウ</t>
    </rPh>
    <rPh sb="11" eb="13">
      <t>ジカン</t>
    </rPh>
    <phoneticPr fontId="12"/>
  </si>
  <si>
    <t>特別活動</t>
    <rPh sb="0" eb="4">
      <t>トクベツカツドウ</t>
    </rPh>
    <phoneticPr fontId="12"/>
  </si>
  <si>
    <t>自立活動</t>
    <rPh sb="0" eb="4">
      <t>ジリツカツドウ</t>
    </rPh>
    <phoneticPr fontId="12"/>
  </si>
  <si>
    <t>各教科等を合わせた指導の実施について、各学部ごとに実施している指導の形態にすべて「１」を記入してください。その他に該当する場合、その内容を併せて記述してください。</t>
    <rPh sb="0" eb="4">
      <t>カクキョウカトウ</t>
    </rPh>
    <rPh sb="5" eb="6">
      <t>ア</t>
    </rPh>
    <rPh sb="9" eb="11">
      <t>シドウ</t>
    </rPh>
    <rPh sb="12" eb="14">
      <t>ジッシ</t>
    </rPh>
    <rPh sb="19" eb="22">
      <t>カクガクブ</t>
    </rPh>
    <rPh sb="25" eb="27">
      <t>ジッシ</t>
    </rPh>
    <rPh sb="31" eb="33">
      <t>シドウ</t>
    </rPh>
    <rPh sb="34" eb="36">
      <t>ケイタイ</t>
    </rPh>
    <rPh sb="44" eb="46">
      <t>キニュウ</t>
    </rPh>
    <rPh sb="55" eb="56">
      <t>タ</t>
    </rPh>
    <rPh sb="57" eb="59">
      <t>ガイトウ</t>
    </rPh>
    <rPh sb="61" eb="63">
      <t>バアイ</t>
    </rPh>
    <rPh sb="66" eb="68">
      <t>ナイヨウ</t>
    </rPh>
    <rPh sb="69" eb="70">
      <t>アワ</t>
    </rPh>
    <rPh sb="72" eb="74">
      <t>キジュツ</t>
    </rPh>
    <phoneticPr fontId="12"/>
  </si>
  <si>
    <t>指導の形態</t>
    <rPh sb="0" eb="2">
      <t>シドウ</t>
    </rPh>
    <rPh sb="3" eb="5">
      <t>ケイタイ</t>
    </rPh>
    <phoneticPr fontId="12"/>
  </si>
  <si>
    <t>日常生活の指導</t>
    <rPh sb="0" eb="4">
      <t>ニチジョウセイカツ</t>
    </rPh>
    <rPh sb="5" eb="7">
      <t>シドウ</t>
    </rPh>
    <phoneticPr fontId="12"/>
  </si>
  <si>
    <t>遊びの指導</t>
    <phoneticPr fontId="12"/>
  </si>
  <si>
    <t>作業学習</t>
    <rPh sb="0" eb="4">
      <t>サギョウガクシュウ</t>
    </rPh>
    <phoneticPr fontId="12"/>
  </si>
  <si>
    <t>その他</t>
    <rPh sb="2" eb="3">
      <t>タ</t>
    </rPh>
    <phoneticPr fontId="12"/>
  </si>
  <si>
    <t>各教科等の目標・内容の取り扱いについて、どのように整理しているか、該当する項目１つに「１」を記入してください。その他に該当した場合、その内容を併せて記述してください。</t>
    <rPh sb="0" eb="4">
      <t>カクキョウカトウ</t>
    </rPh>
    <rPh sb="5" eb="7">
      <t>モクヒョウ</t>
    </rPh>
    <rPh sb="8" eb="10">
      <t>ナイヨウ</t>
    </rPh>
    <rPh sb="11" eb="12">
      <t>ト</t>
    </rPh>
    <rPh sb="13" eb="14">
      <t>アツカ</t>
    </rPh>
    <rPh sb="25" eb="27">
      <t>セイリ</t>
    </rPh>
    <rPh sb="33" eb="35">
      <t>ガイトウ</t>
    </rPh>
    <rPh sb="37" eb="39">
      <t>コウモク</t>
    </rPh>
    <rPh sb="46" eb="48">
      <t>キニュウ</t>
    </rPh>
    <phoneticPr fontId="15"/>
  </si>
  <si>
    <t>１．各学年で取り扱う各教科等の目標・内容を予め設定した上で、単元を設定し何を学ぶかを整理している。</t>
    <rPh sb="2" eb="5">
      <t>カクガクネン</t>
    </rPh>
    <rPh sb="6" eb="7">
      <t>ト</t>
    </rPh>
    <rPh sb="8" eb="9">
      <t>アツカ</t>
    </rPh>
    <rPh sb="10" eb="14">
      <t>カクキョウカトウ</t>
    </rPh>
    <rPh sb="15" eb="17">
      <t>モクヒョウ</t>
    </rPh>
    <rPh sb="18" eb="20">
      <t>ナイヨウ</t>
    </rPh>
    <rPh sb="21" eb="22">
      <t>アラカジ</t>
    </rPh>
    <rPh sb="23" eb="25">
      <t>セッテイ</t>
    </rPh>
    <rPh sb="27" eb="28">
      <t>ウエ</t>
    </rPh>
    <rPh sb="30" eb="32">
      <t>タンゲン</t>
    </rPh>
    <rPh sb="33" eb="35">
      <t>セッテイ</t>
    </rPh>
    <rPh sb="36" eb="37">
      <t>ナニ</t>
    </rPh>
    <rPh sb="38" eb="39">
      <t>マナ</t>
    </rPh>
    <rPh sb="42" eb="44">
      <t>セイリ</t>
    </rPh>
    <phoneticPr fontId="12"/>
  </si>
  <si>
    <t>２．各単元で取り扱う目標・内容を整理した上で、年間指導計画等を活用して取り扱う各教科等の内容を調整している。</t>
    <rPh sb="2" eb="5">
      <t>カクタンゲン</t>
    </rPh>
    <rPh sb="6" eb="7">
      <t>ト</t>
    </rPh>
    <rPh sb="8" eb="9">
      <t>アツカ</t>
    </rPh>
    <rPh sb="10" eb="12">
      <t>モクヒョウ</t>
    </rPh>
    <rPh sb="13" eb="15">
      <t>ナイヨウ</t>
    </rPh>
    <rPh sb="16" eb="18">
      <t>セイリ</t>
    </rPh>
    <rPh sb="20" eb="21">
      <t>ウエ</t>
    </rPh>
    <rPh sb="23" eb="30">
      <t>ネンカンシドウケイカクトウ</t>
    </rPh>
    <rPh sb="31" eb="33">
      <t>カツヨウ</t>
    </rPh>
    <rPh sb="35" eb="36">
      <t>ト</t>
    </rPh>
    <rPh sb="37" eb="38">
      <t>アツカ</t>
    </rPh>
    <rPh sb="39" eb="43">
      <t>カクキョウカトウ</t>
    </rPh>
    <rPh sb="44" eb="46">
      <t>ナイヨウ</t>
    </rPh>
    <rPh sb="47" eb="49">
      <t>チョウセイ</t>
    </rPh>
    <phoneticPr fontId="12"/>
  </si>
  <si>
    <t>３．児童生徒の実態等に即して各教科等の目標・内容を精選し、年間指導計画等で、各単元で何を学ぶかを整理している。</t>
    <rPh sb="2" eb="6">
      <t>ジドウセイト</t>
    </rPh>
    <rPh sb="7" eb="10">
      <t>ジッタイトウ</t>
    </rPh>
    <rPh sb="11" eb="12">
      <t>ソク</t>
    </rPh>
    <rPh sb="14" eb="18">
      <t>カクキョウカトウ</t>
    </rPh>
    <rPh sb="19" eb="21">
      <t>モクヒョウ</t>
    </rPh>
    <rPh sb="22" eb="24">
      <t>ナイヨウ</t>
    </rPh>
    <rPh sb="25" eb="27">
      <t>セイセン</t>
    </rPh>
    <rPh sb="29" eb="33">
      <t>ネンカン</t>
    </rPh>
    <rPh sb="33" eb="35">
      <t>ケイカク</t>
    </rPh>
    <rPh sb="35" eb="36">
      <t>トウ</t>
    </rPh>
    <rPh sb="38" eb="41">
      <t>カクタンゲン</t>
    </rPh>
    <rPh sb="42" eb="43">
      <t>ナニ</t>
    </rPh>
    <rPh sb="44" eb="45">
      <t>マナ</t>
    </rPh>
    <rPh sb="48" eb="50">
      <t>セイリ</t>
    </rPh>
    <phoneticPr fontId="12"/>
  </si>
  <si>
    <t>４．前年度に扱った目標・内容を参考にして、年間指導計画等で取り扱う内容を確認している。</t>
    <rPh sb="2" eb="5">
      <t>ゼンネンド</t>
    </rPh>
    <rPh sb="6" eb="7">
      <t>アツカ</t>
    </rPh>
    <rPh sb="9" eb="11">
      <t>モクヒョウ</t>
    </rPh>
    <rPh sb="12" eb="14">
      <t>ナイヨウ</t>
    </rPh>
    <rPh sb="15" eb="17">
      <t>サンコウ</t>
    </rPh>
    <rPh sb="21" eb="28">
      <t>ネンカンシドウケイカクトウ</t>
    </rPh>
    <rPh sb="29" eb="30">
      <t>ト</t>
    </rPh>
    <rPh sb="36" eb="38">
      <t>カクニン</t>
    </rPh>
    <phoneticPr fontId="12"/>
  </si>
  <si>
    <t>各教科等を合わせた指導の際の単元目標について該当する項目１つに「１」を記入してください。その他に該当した場合、その内容を併せて記述してください。</t>
    <rPh sb="0" eb="3">
      <t>カクキョウカ</t>
    </rPh>
    <rPh sb="3" eb="4">
      <t>トウ</t>
    </rPh>
    <rPh sb="5" eb="6">
      <t>ア</t>
    </rPh>
    <rPh sb="9" eb="11">
      <t>シドウ</t>
    </rPh>
    <rPh sb="12" eb="13">
      <t>サイ</t>
    </rPh>
    <rPh sb="14" eb="16">
      <t>タンゲン</t>
    </rPh>
    <rPh sb="16" eb="18">
      <t>モクヒョウ</t>
    </rPh>
    <rPh sb="22" eb="24">
      <t>ガイトウ</t>
    </rPh>
    <rPh sb="26" eb="28">
      <t>コウモク</t>
    </rPh>
    <rPh sb="35" eb="37">
      <t>キニュウ</t>
    </rPh>
    <phoneticPr fontId="12"/>
  </si>
  <si>
    <t>１．各教科等の内容を基に単元目標を作成している。</t>
    <rPh sb="5" eb="6">
      <t>トウ</t>
    </rPh>
    <rPh sb="10" eb="11">
      <t>モト</t>
    </rPh>
    <rPh sb="12" eb="14">
      <t>タンゲン</t>
    </rPh>
    <rPh sb="14" eb="16">
      <t>モクヒョウ</t>
    </rPh>
    <rPh sb="17" eb="19">
      <t>サクセイ</t>
    </rPh>
    <phoneticPr fontId="12"/>
  </si>
  <si>
    <t>２．各教科等の内容を基に、児童生徒の実態を踏まえて、学習や生活の流れに即した単元目標を作成している。</t>
    <rPh sb="2" eb="5">
      <t>カクキョウカ</t>
    </rPh>
    <rPh sb="5" eb="6">
      <t>トウ</t>
    </rPh>
    <rPh sb="7" eb="9">
      <t>ナイヨウ</t>
    </rPh>
    <rPh sb="10" eb="11">
      <t>モト</t>
    </rPh>
    <rPh sb="13" eb="15">
      <t>ジドウ</t>
    </rPh>
    <rPh sb="15" eb="17">
      <t>セイト</t>
    </rPh>
    <rPh sb="18" eb="20">
      <t>ジッタイ</t>
    </rPh>
    <rPh sb="21" eb="22">
      <t>フ</t>
    </rPh>
    <rPh sb="26" eb="28">
      <t>ガクシュウ</t>
    </rPh>
    <rPh sb="29" eb="31">
      <t>セイカツ</t>
    </rPh>
    <rPh sb="32" eb="33">
      <t>ナガ</t>
    </rPh>
    <rPh sb="35" eb="36">
      <t>ソク</t>
    </rPh>
    <rPh sb="38" eb="40">
      <t>タンゲン</t>
    </rPh>
    <rPh sb="40" eb="42">
      <t>モクヒョウ</t>
    </rPh>
    <rPh sb="43" eb="45">
      <t>サクセイ</t>
    </rPh>
    <phoneticPr fontId="12"/>
  </si>
  <si>
    <t>３．予め設定した学習活動に即して単元目標を作成している。</t>
    <rPh sb="2" eb="3">
      <t>アラカジ</t>
    </rPh>
    <rPh sb="4" eb="6">
      <t>セッテイ</t>
    </rPh>
    <rPh sb="8" eb="10">
      <t>ガクシュウ</t>
    </rPh>
    <rPh sb="10" eb="12">
      <t>カツドウ</t>
    </rPh>
    <rPh sb="13" eb="14">
      <t>ソク</t>
    </rPh>
    <rPh sb="16" eb="20">
      <t>タンゲンモクヒョウ</t>
    </rPh>
    <rPh sb="21" eb="23">
      <t>サクセイ</t>
    </rPh>
    <phoneticPr fontId="12"/>
  </si>
  <si>
    <t>４．各教科等を合わせた指導における単元目標の設定の仕方については検討中である。</t>
    <rPh sb="2" eb="5">
      <t>カクキョウカ</t>
    </rPh>
    <rPh sb="5" eb="6">
      <t>トウ</t>
    </rPh>
    <rPh sb="17" eb="21">
      <t>タンゲンモクヒョウ</t>
    </rPh>
    <rPh sb="22" eb="24">
      <t>セッテイ</t>
    </rPh>
    <rPh sb="25" eb="27">
      <t>シカタ</t>
    </rPh>
    <rPh sb="32" eb="35">
      <t>ケントウチュウ</t>
    </rPh>
    <phoneticPr fontId="12"/>
  </si>
  <si>
    <t>個別の指導計画の実施状況の評価と改善を、どのように教育課程の評価と改善につなげていますか。学校で取り組まれている体制や手続き等に関する工夫、現状における課題について記述してください。</t>
    <rPh sb="0" eb="2">
      <t>コベツ</t>
    </rPh>
    <rPh sb="3" eb="7">
      <t>シドウケイカク</t>
    </rPh>
    <rPh sb="8" eb="12">
      <t>ジッシジョウキョウ</t>
    </rPh>
    <rPh sb="13" eb="15">
      <t>ヒョウカ</t>
    </rPh>
    <rPh sb="16" eb="18">
      <t>カイゼン</t>
    </rPh>
    <rPh sb="25" eb="27">
      <t>キョウイク</t>
    </rPh>
    <rPh sb="27" eb="29">
      <t>カテイ</t>
    </rPh>
    <rPh sb="30" eb="32">
      <t>ヒョウカ</t>
    </rPh>
    <rPh sb="33" eb="35">
      <t>カイゼン</t>
    </rPh>
    <rPh sb="45" eb="47">
      <t>ガッコウ</t>
    </rPh>
    <rPh sb="48" eb="49">
      <t>ト</t>
    </rPh>
    <rPh sb="50" eb="51">
      <t>ク</t>
    </rPh>
    <rPh sb="56" eb="58">
      <t>タイセイ</t>
    </rPh>
    <rPh sb="59" eb="61">
      <t>テツヅ</t>
    </rPh>
    <rPh sb="62" eb="63">
      <t>トウ</t>
    </rPh>
    <rPh sb="64" eb="65">
      <t>カン</t>
    </rPh>
    <rPh sb="67" eb="69">
      <t>クフウ</t>
    </rPh>
    <rPh sb="70" eb="72">
      <t>ゲンジョウ</t>
    </rPh>
    <rPh sb="76" eb="78">
      <t>カダイ</t>
    </rPh>
    <rPh sb="82" eb="84">
      <t>キジュツ</t>
    </rPh>
    <phoneticPr fontId="12"/>
  </si>
  <si>
    <t>（工夫）</t>
    <rPh sb="1" eb="3">
      <t>クフウ</t>
    </rPh>
    <phoneticPr fontId="12"/>
  </si>
  <si>
    <t>（課題）</t>
    <rPh sb="1" eb="3">
      <t>カダイ</t>
    </rPh>
    <phoneticPr fontId="12"/>
  </si>
  <si>
    <t>特に必要がある場合には、個別の指導計画に基づき、相当する学校段階までの小学校等の学習指導要領の各教科等の目標及び内容を参考に指導ができるように規定されていますが、学校で適用している児童生徒は何名いますか。数字を記入してください。</t>
    <rPh sb="0" eb="1">
      <t>トク</t>
    </rPh>
    <rPh sb="2" eb="4">
      <t>ヒツヨウ</t>
    </rPh>
    <rPh sb="7" eb="9">
      <t>バアイ</t>
    </rPh>
    <rPh sb="12" eb="14">
      <t>コベツ</t>
    </rPh>
    <rPh sb="15" eb="19">
      <t>シドウケイカク</t>
    </rPh>
    <rPh sb="20" eb="21">
      <t>モト</t>
    </rPh>
    <rPh sb="24" eb="26">
      <t>ソウトウ</t>
    </rPh>
    <rPh sb="28" eb="32">
      <t>ガッコウダンカイ</t>
    </rPh>
    <rPh sb="35" eb="39">
      <t>ショウガッコウトウ</t>
    </rPh>
    <rPh sb="40" eb="46">
      <t>ガクシュウシドウヨウリョウ</t>
    </rPh>
    <rPh sb="47" eb="50">
      <t>カクキョウカ</t>
    </rPh>
    <rPh sb="50" eb="51">
      <t>トウ</t>
    </rPh>
    <rPh sb="52" eb="54">
      <t>モクヒョウ</t>
    </rPh>
    <rPh sb="54" eb="55">
      <t>オヨ</t>
    </rPh>
    <rPh sb="56" eb="58">
      <t>ナイヨウ</t>
    </rPh>
    <rPh sb="59" eb="61">
      <t>サンコウ</t>
    </rPh>
    <rPh sb="62" eb="64">
      <t>シドウ</t>
    </rPh>
    <rPh sb="71" eb="73">
      <t>キテイ</t>
    </rPh>
    <rPh sb="81" eb="83">
      <t>ガッコウ</t>
    </rPh>
    <rPh sb="84" eb="86">
      <t>テキヨウ</t>
    </rPh>
    <rPh sb="90" eb="94">
      <t>ジドウセイト</t>
    </rPh>
    <rPh sb="95" eb="97">
      <t>ナンメイ</t>
    </rPh>
    <rPh sb="102" eb="104">
      <t>スウジ</t>
    </rPh>
    <rPh sb="105" eb="107">
      <t>キニュウ</t>
    </rPh>
    <phoneticPr fontId="12"/>
  </si>
  <si>
    <t>小１</t>
    <rPh sb="0" eb="1">
      <t>ショウ</t>
    </rPh>
    <phoneticPr fontId="12"/>
  </si>
  <si>
    <t>中１</t>
    <rPh sb="0" eb="1">
      <t>チュウ</t>
    </rPh>
    <phoneticPr fontId="12"/>
  </si>
  <si>
    <t>高１</t>
    <rPh sb="0" eb="1">
      <t>コウ</t>
    </rPh>
    <phoneticPr fontId="12"/>
  </si>
  <si>
    <t>小２</t>
    <rPh sb="0" eb="1">
      <t>ショウ</t>
    </rPh>
    <phoneticPr fontId="12"/>
  </si>
  <si>
    <t>小３</t>
    <rPh sb="0" eb="1">
      <t>ショウ</t>
    </rPh>
    <phoneticPr fontId="12"/>
  </si>
  <si>
    <t>中２</t>
    <rPh sb="0" eb="1">
      <t>チュウ</t>
    </rPh>
    <phoneticPr fontId="12"/>
  </si>
  <si>
    <t>高２</t>
    <rPh sb="0" eb="1">
      <t>コウ</t>
    </rPh>
    <phoneticPr fontId="12"/>
  </si>
  <si>
    <t>小４</t>
    <rPh sb="0" eb="1">
      <t>ショウ</t>
    </rPh>
    <phoneticPr fontId="12"/>
  </si>
  <si>
    <t>小５</t>
    <rPh sb="0" eb="1">
      <t>ショウ</t>
    </rPh>
    <phoneticPr fontId="12"/>
  </si>
  <si>
    <t>中３</t>
    <rPh sb="0" eb="1">
      <t>チュウ</t>
    </rPh>
    <phoneticPr fontId="12"/>
  </si>
  <si>
    <t>高３</t>
    <rPh sb="0" eb="1">
      <t>コウ</t>
    </rPh>
    <phoneticPr fontId="12"/>
  </si>
  <si>
    <t>小６</t>
    <rPh sb="0" eb="1">
      <t>ショウ</t>
    </rPh>
    <phoneticPr fontId="12"/>
  </si>
  <si>
    <t>文部科学省著作教科書☆本を使用している教科について、該当する項目すべてに「１」を記入してください。</t>
    <rPh sb="0" eb="5">
      <t>モンブカガクショウ</t>
    </rPh>
    <rPh sb="5" eb="10">
      <t>チョサクキョウカショ</t>
    </rPh>
    <rPh sb="10" eb="12">
      <t>ホシボン</t>
    </rPh>
    <rPh sb="13" eb="15">
      <t>シヨウ</t>
    </rPh>
    <rPh sb="19" eb="21">
      <t>キョウカ</t>
    </rPh>
    <rPh sb="26" eb="28">
      <t>ガイトウ</t>
    </rPh>
    <rPh sb="30" eb="32">
      <t>コウモク</t>
    </rPh>
    <phoneticPr fontId="12"/>
  </si>
  <si>
    <t>（件数）</t>
    <rPh sb="1" eb="3">
      <t>ケンスウ</t>
    </rPh>
    <phoneticPr fontId="12"/>
  </si>
  <si>
    <t>学校研究テーマ（タイトル）について記述してください。</t>
    <rPh sb="0" eb="4">
      <t>ガッコウケンキュウ</t>
    </rPh>
    <rPh sb="17" eb="19">
      <t>キジュツ</t>
    </rPh>
    <phoneticPr fontId="12"/>
  </si>
  <si>
    <t>Ⅰ　令和６年度の児童生徒の増加と施設設備の状況について</t>
    <rPh sb="2" eb="4">
      <t>レイワ</t>
    </rPh>
    <rPh sb="5" eb="7">
      <t>ネンド</t>
    </rPh>
    <rPh sb="7" eb="9">
      <t>ヘイネンド</t>
    </rPh>
    <rPh sb="8" eb="10">
      <t>ジドウ</t>
    </rPh>
    <rPh sb="10" eb="12">
      <t>セイト</t>
    </rPh>
    <rPh sb="13" eb="15">
      <t>ゾウカ</t>
    </rPh>
    <rPh sb="16" eb="18">
      <t>シセツ</t>
    </rPh>
    <rPh sb="18" eb="20">
      <t>セツビ</t>
    </rPh>
    <rPh sb="21" eb="23">
      <t>ジョウキョウ</t>
    </rPh>
    <phoneticPr fontId="4"/>
  </si>
  <si>
    <r>
      <t>※各学校に分校，分教室が設置されている場合は，</t>
    </r>
    <r>
      <rPr>
        <b/>
        <u/>
        <sz val="11"/>
        <rFont val="ＭＳ Ｐ明朝"/>
        <family val="1"/>
        <charset val="128"/>
      </rPr>
      <t>本校，分校，分教室ごとに情報交換資料を作成して下さい。</t>
    </r>
    <rPh sb="1" eb="4">
      <t>カクガッコウ</t>
    </rPh>
    <rPh sb="5" eb="7">
      <t>ブンコウ</t>
    </rPh>
    <rPh sb="8" eb="11">
      <t>ブンキョウシツ</t>
    </rPh>
    <rPh sb="12" eb="14">
      <t>セッチ</t>
    </rPh>
    <rPh sb="19" eb="21">
      <t>バアイ</t>
    </rPh>
    <rPh sb="23" eb="25">
      <t>ホンコウ</t>
    </rPh>
    <rPh sb="26" eb="28">
      <t>ブンコウ</t>
    </rPh>
    <rPh sb="29" eb="32">
      <t>ブンキョウシツ</t>
    </rPh>
    <rPh sb="35" eb="37">
      <t>ジョウホウ</t>
    </rPh>
    <rPh sb="37" eb="39">
      <t>コウカン</t>
    </rPh>
    <rPh sb="39" eb="41">
      <t>シリョウ</t>
    </rPh>
    <rPh sb="42" eb="44">
      <t>サクセイ</t>
    </rPh>
    <phoneticPr fontId="4"/>
  </si>
  <si>
    <t>別紙「情報交換資料の作成方法について」を参照して下さい。
①オレンジ色：数字の入力または自由記述。設問によっては「灰色」からオレンジ色に変わる箇所があります。
②黄色：回答選択　③青色：自動計算箇所（入力しない）
③合計数に齟齬が無いように、数値を入力してください。</t>
    <rPh sb="0" eb="2">
      <t>ベッシ</t>
    </rPh>
    <rPh sb="12" eb="14">
      <t>ホウホウ</t>
    </rPh>
    <rPh sb="20" eb="22">
      <t>サンショウ</t>
    </rPh>
    <rPh sb="24" eb="25">
      <t>クダ</t>
    </rPh>
    <rPh sb="35" eb="36">
      <t>イロ</t>
    </rPh>
    <rPh sb="37" eb="39">
      <t>スウジ</t>
    </rPh>
    <rPh sb="40" eb="42">
      <t>ニュウリョク</t>
    </rPh>
    <rPh sb="50" eb="52">
      <t>セツモン</t>
    </rPh>
    <rPh sb="58" eb="60">
      <t>ハイイロ</t>
    </rPh>
    <rPh sb="67" eb="68">
      <t>イロ</t>
    </rPh>
    <rPh sb="69" eb="70">
      <t>カ</t>
    </rPh>
    <rPh sb="72" eb="74">
      <t>カショ</t>
    </rPh>
    <rPh sb="83" eb="85">
      <t>キイロ</t>
    </rPh>
    <rPh sb="86" eb="88">
      <t>カイトウ</t>
    </rPh>
    <rPh sb="88" eb="90">
      <t>センタク</t>
    </rPh>
    <rPh sb="92" eb="94">
      <t>アオイロ</t>
    </rPh>
    <rPh sb="95" eb="97">
      <t>ジドウ</t>
    </rPh>
    <rPh sb="97" eb="99">
      <t>ケイサン</t>
    </rPh>
    <rPh sb="99" eb="101">
      <t>カショ</t>
    </rPh>
    <rPh sb="102" eb="104">
      <t>ニュウリョク</t>
    </rPh>
    <rPh sb="111" eb="114">
      <t>ゴウケイスウ</t>
    </rPh>
    <rPh sb="115" eb="117">
      <t>ソゴ</t>
    </rPh>
    <rPh sb="118" eb="119">
      <t>ナ</t>
    </rPh>
    <rPh sb="124" eb="126">
      <t>スウチ</t>
    </rPh>
    <rPh sb="127" eb="129">
      <t>ニュウリョク</t>
    </rPh>
    <phoneticPr fontId="4"/>
  </si>
  <si>
    <r>
      <t xml:space="preserve">本校，分校，分教室等の別をいずれか1つ選び，「1」を選択して下さい
</t>
    </r>
    <r>
      <rPr>
        <b/>
        <u/>
        <sz val="10"/>
        <rFont val="ＭＳ Ｐ明朝"/>
        <family val="1"/>
        <charset val="128"/>
      </rPr>
      <t>※各学校に分校，分教室が設置されている場合は，本校，分校，分教室ごとに情報交換資料を作成して下さい。</t>
    </r>
    <r>
      <rPr>
        <sz val="10"/>
        <rFont val="ＭＳ Ｐ明朝"/>
        <family val="1"/>
        <charset val="128"/>
      </rPr>
      <t xml:space="preserve">
</t>
    </r>
    <r>
      <rPr>
        <sz val="10"/>
        <color rgb="FFFF0000"/>
        <rFont val="ＭＳ Ｐ明朝"/>
        <family val="1"/>
        <charset val="128"/>
      </rPr>
      <t>※「○○校舎」が複数設置されている場合は、本校の機能がある校舎は「本校」に、その他の校舎は「分校」に「１」を選択して下さい。</t>
    </r>
    <rPh sb="26" eb="28">
      <t>センタク</t>
    </rPh>
    <rPh sb="89" eb="91">
      <t>コウシャ</t>
    </rPh>
    <rPh sb="93" eb="95">
      <t>フクスウ</t>
    </rPh>
    <rPh sb="95" eb="97">
      <t>セッチ</t>
    </rPh>
    <rPh sb="102" eb="104">
      <t>バアイ</t>
    </rPh>
    <rPh sb="106" eb="108">
      <t>ホンコウ</t>
    </rPh>
    <rPh sb="109" eb="111">
      <t>キノウ</t>
    </rPh>
    <rPh sb="114" eb="116">
      <t>コウシャ</t>
    </rPh>
    <rPh sb="118" eb="120">
      <t>ホンコウ</t>
    </rPh>
    <rPh sb="125" eb="126">
      <t>タ</t>
    </rPh>
    <rPh sb="127" eb="129">
      <t>コウシャ</t>
    </rPh>
    <rPh sb="131" eb="133">
      <t>ブンコウ</t>
    </rPh>
    <rPh sb="139" eb="141">
      <t>センタク</t>
    </rPh>
    <rPh sb="143" eb="144">
      <t>クダ</t>
    </rPh>
    <phoneticPr fontId="4"/>
  </si>
  <si>
    <t>※企業就労者数については，就労系障害福祉サービスの「就労継続支援Ａ型事業」の利用者は含みません。
※「就労継続支援Ａ型事業」「就労継続支援Ｂ型事業」の利用者については，賃金や手当の受け取りの有無にかかわらず，「福祉就労者数」の欄に計上して下さい。
※定着者数の欄は、令和4年3月及び令和5年3月から現在まで同じ企業に継続して働いている人数を入力して下さい。
※企業就労者数と定着者数から定着率を自動計算します。
※福祉就労者数（Ｂ）は次の設問にコピーされます</t>
    <phoneticPr fontId="4"/>
  </si>
  <si>
    <t>令和5年3月卒業</t>
    <rPh sb="0" eb="2">
      <t>レイワ</t>
    </rPh>
    <rPh sb="3" eb="4">
      <t>ネン</t>
    </rPh>
    <rPh sb="5" eb="6">
      <t>ガツ</t>
    </rPh>
    <rPh sb="6" eb="8">
      <t>ソツギョウ</t>
    </rPh>
    <phoneticPr fontId="5"/>
  </si>
  <si>
    <t>２－１＜普通科＞
令和6年3月卒業生の状況＝（A）と各項目（企業就労率以外）の合計が合致</t>
    <rPh sb="4" eb="7">
      <t>フツウカ</t>
    </rPh>
    <rPh sb="9" eb="11">
      <t>レイワ</t>
    </rPh>
    <rPh sb="12" eb="13">
      <t>ネン</t>
    </rPh>
    <rPh sb="14" eb="15">
      <t>ガツ</t>
    </rPh>
    <rPh sb="15" eb="18">
      <t>ソツギョウセイ</t>
    </rPh>
    <rPh sb="19" eb="21">
      <t>ジョウキョウ</t>
    </rPh>
    <rPh sb="26" eb="29">
      <t>カクコウモク</t>
    </rPh>
    <rPh sb="39" eb="41">
      <t>ゴウケイ</t>
    </rPh>
    <rPh sb="42" eb="44">
      <t>ガッチ</t>
    </rPh>
    <phoneticPr fontId="5"/>
  </si>
  <si>
    <t>２－２＜普通科＞
令和6年3月
福祉就労者数の状況＝（Ｂ）と各項目の合計が合致</t>
    <rPh sb="4" eb="7">
      <t>フツウカ</t>
    </rPh>
    <rPh sb="9" eb="11">
      <t>レイワ</t>
    </rPh>
    <rPh sb="12" eb="13">
      <t>ネン</t>
    </rPh>
    <rPh sb="14" eb="15">
      <t>ガツ</t>
    </rPh>
    <rPh sb="16" eb="18">
      <t>フクシ</t>
    </rPh>
    <rPh sb="18" eb="20">
      <t>シュウロウ</t>
    </rPh>
    <rPh sb="20" eb="21">
      <t>シャ</t>
    </rPh>
    <rPh sb="21" eb="22">
      <t>スウ</t>
    </rPh>
    <rPh sb="23" eb="25">
      <t>ジョウキョウ</t>
    </rPh>
    <rPh sb="30" eb="31">
      <t>カク</t>
    </rPh>
    <rPh sb="31" eb="33">
      <t>コウモク</t>
    </rPh>
    <rPh sb="34" eb="36">
      <t>ゴウケイ</t>
    </rPh>
    <rPh sb="37" eb="39">
      <t>ガッチ</t>
    </rPh>
    <phoneticPr fontId="5"/>
  </si>
  <si>
    <t>小・中学校等への支援状況（令和5年度実績での概数）
※1回に2名派遣しても1回でカウントして下さい。</t>
    <rPh sb="0" eb="1">
      <t>ショウ</t>
    </rPh>
    <rPh sb="2" eb="5">
      <t>チュウガッコウ</t>
    </rPh>
    <rPh sb="5" eb="6">
      <t>トウ</t>
    </rPh>
    <rPh sb="8" eb="10">
      <t>シエン</t>
    </rPh>
    <rPh sb="10" eb="12">
      <t>ジョウキョウ</t>
    </rPh>
    <rPh sb="13" eb="15">
      <t>レイワ</t>
    </rPh>
    <rPh sb="16" eb="18">
      <t>ネンド</t>
    </rPh>
    <rPh sb="18" eb="20">
      <t>ジッセキ</t>
    </rPh>
    <rPh sb="22" eb="24">
      <t>ガイスウ</t>
    </rPh>
    <rPh sb="28" eb="29">
      <t>カイ</t>
    </rPh>
    <rPh sb="31" eb="32">
      <t>メイ</t>
    </rPh>
    <rPh sb="32" eb="34">
      <t>ハケン</t>
    </rPh>
    <rPh sb="38" eb="39">
      <t>カイ</t>
    </rPh>
    <rPh sb="46" eb="47">
      <t>クダ</t>
    </rPh>
    <phoneticPr fontId="4"/>
  </si>
  <si>
    <t>交流及び共同学習の促進充実</t>
    <rPh sb="0" eb="2">
      <t>コウリュウ</t>
    </rPh>
    <rPh sb="2" eb="3">
      <t>オヨ</t>
    </rPh>
    <rPh sb="4" eb="6">
      <t>キョウドウ</t>
    </rPh>
    <rPh sb="6" eb="8">
      <t>ガクシュウ</t>
    </rPh>
    <rPh sb="9" eb="11">
      <t>ソクシン</t>
    </rPh>
    <rPh sb="11" eb="13">
      <t>ジュウジツ</t>
    </rPh>
    <phoneticPr fontId="4"/>
  </si>
  <si>
    <t>小・中学校等への支援状況について（自由記述）</t>
    <rPh sb="17" eb="19">
      <t>ジユウ</t>
    </rPh>
    <rPh sb="19" eb="21">
      <t>キジュツ</t>
    </rPh>
    <phoneticPr fontId="4"/>
  </si>
  <si>
    <t>現在進行中の支援</t>
    <rPh sb="0" eb="2">
      <t>ゲンザイ</t>
    </rPh>
    <rPh sb="2" eb="5">
      <t>シンコウチュウ</t>
    </rPh>
    <rPh sb="6" eb="8">
      <t>シエン</t>
    </rPh>
    <phoneticPr fontId="4"/>
  </si>
  <si>
    <t>今後予定されている支援</t>
    <rPh sb="0" eb="2">
      <t>コンゴ</t>
    </rPh>
    <rPh sb="2" eb="4">
      <t>ヨテイ</t>
    </rPh>
    <rPh sb="9" eb="11">
      <t>シエン</t>
    </rPh>
    <phoneticPr fontId="4"/>
  </si>
  <si>
    <t>今後望まれる支援</t>
    <rPh sb="0" eb="2">
      <t>コンゴ</t>
    </rPh>
    <rPh sb="2" eb="3">
      <t>ノゾ</t>
    </rPh>
    <rPh sb="6" eb="8">
      <t>シエン</t>
    </rPh>
    <phoneticPr fontId="4"/>
  </si>
  <si>
    <t>特別支援教育コーディネータの活用について（自由記述）</t>
    <rPh sb="21" eb="23">
      <t>ジユウ</t>
    </rPh>
    <rPh sb="23" eb="25">
      <t>キジュツ</t>
    </rPh>
    <phoneticPr fontId="4"/>
  </si>
  <si>
    <t>現在進行中の活用内容</t>
    <rPh sb="0" eb="2">
      <t>ゲンザイ</t>
    </rPh>
    <rPh sb="2" eb="5">
      <t>シンコウチュウ</t>
    </rPh>
    <rPh sb="6" eb="8">
      <t>カツヨウ</t>
    </rPh>
    <rPh sb="8" eb="10">
      <t>ナイヨウ</t>
    </rPh>
    <phoneticPr fontId="4"/>
  </si>
  <si>
    <t>今後予定されている活用内容</t>
    <rPh sb="0" eb="2">
      <t>コンゴ</t>
    </rPh>
    <rPh sb="2" eb="4">
      <t>ヨテイ</t>
    </rPh>
    <rPh sb="9" eb="11">
      <t>カツヨウ</t>
    </rPh>
    <rPh sb="11" eb="13">
      <t>ナイヨウ</t>
    </rPh>
    <phoneticPr fontId="4"/>
  </si>
  <si>
    <t>今後望まれる活用内容</t>
    <rPh sb="0" eb="2">
      <t>コンゴ</t>
    </rPh>
    <rPh sb="2" eb="3">
      <t>ノゾ</t>
    </rPh>
    <rPh sb="6" eb="8">
      <t>カツヨウ</t>
    </rPh>
    <rPh sb="8" eb="10">
      <t>ナイヨウ</t>
    </rPh>
    <phoneticPr fontId="4"/>
  </si>
  <si>
    <t>５．目標・内容の整理の仕方については検討中である。</t>
    <rPh sb="2" eb="4">
      <t>モクヒョウ</t>
    </rPh>
    <rPh sb="5" eb="7">
      <t>ナイヨウ</t>
    </rPh>
    <rPh sb="8" eb="10">
      <t>セイリ</t>
    </rPh>
    <rPh sb="11" eb="13">
      <t>シカタ</t>
    </rPh>
    <phoneticPr fontId="12"/>
  </si>
  <si>
    <t>それぞれ１位の順位をつけた項目について、具体的な推進の取組や課題について記述してください。</t>
    <rPh sb="36" eb="38">
      <t>キジュツ</t>
    </rPh>
    <phoneticPr fontId="12"/>
  </si>
  <si>
    <t>６．その他</t>
    <phoneticPr fontId="12"/>
  </si>
  <si>
    <t>(その他の内容)</t>
    <rPh sb="3" eb="4">
      <t>タ</t>
    </rPh>
    <rPh sb="5" eb="7">
      <t>ナイヨウ</t>
    </rPh>
    <phoneticPr fontId="12"/>
  </si>
  <si>
    <t>５．その他</t>
    <phoneticPr fontId="12"/>
  </si>
  <si>
    <r>
      <t>センター的機能の推進の中で、高等学校への支援状況、とりわけ「高等学校に在籍する</t>
    </r>
    <r>
      <rPr>
        <b/>
        <sz val="10"/>
        <color theme="1"/>
        <rFont val="ＭＳ Ｐ明朝"/>
        <family val="1"/>
        <charset val="128"/>
      </rPr>
      <t>知的障害生徒</t>
    </r>
    <r>
      <rPr>
        <sz val="10"/>
        <color theme="1"/>
        <rFont val="ＭＳ Ｐ明朝"/>
        <family val="1"/>
        <charset val="128"/>
      </rPr>
      <t>」に関する相談や助言等について、学校で取組実績があれば、その件数について数字を記入してください。また、取組の具体的な内容や、対応した際の課題（例えば、知的障害生徒・保護者に関すること、高等学校に対すること、特別支援学校側の体制のこと、など）を記述してください。</t>
    </r>
    <rPh sb="4" eb="5">
      <t>テキ</t>
    </rPh>
    <rPh sb="5" eb="7">
      <t>キノウ</t>
    </rPh>
    <rPh sb="8" eb="10">
      <t>スイシン</t>
    </rPh>
    <rPh sb="11" eb="12">
      <t>ナカ</t>
    </rPh>
    <rPh sb="14" eb="18">
      <t>コウトウガッコウ</t>
    </rPh>
    <rPh sb="20" eb="24">
      <t>シエンジョウキョウ</t>
    </rPh>
    <rPh sb="30" eb="34">
      <t>コウトウガッコウ</t>
    </rPh>
    <rPh sb="35" eb="37">
      <t>ザイセキ</t>
    </rPh>
    <rPh sb="39" eb="43">
      <t>チテキショウガイ</t>
    </rPh>
    <rPh sb="43" eb="45">
      <t>セイト</t>
    </rPh>
    <rPh sb="47" eb="48">
      <t>カン</t>
    </rPh>
    <rPh sb="50" eb="52">
      <t>ソウダン</t>
    </rPh>
    <rPh sb="53" eb="56">
      <t>ジョゲントウ</t>
    </rPh>
    <rPh sb="61" eb="63">
      <t>ガッコウ</t>
    </rPh>
    <rPh sb="64" eb="66">
      <t>トリクミ</t>
    </rPh>
    <rPh sb="66" eb="68">
      <t>ジッセキ</t>
    </rPh>
    <rPh sb="75" eb="77">
      <t>ケンスウ</t>
    </rPh>
    <rPh sb="81" eb="83">
      <t>スウジ</t>
    </rPh>
    <rPh sb="84" eb="86">
      <t>キニュウ</t>
    </rPh>
    <rPh sb="96" eb="98">
      <t>トリクミ</t>
    </rPh>
    <rPh sb="99" eb="102">
      <t>グタイテキ</t>
    </rPh>
    <rPh sb="103" eb="105">
      <t>ナイヨウ</t>
    </rPh>
    <rPh sb="107" eb="109">
      <t>タイオウ</t>
    </rPh>
    <rPh sb="111" eb="112">
      <t>サイ</t>
    </rPh>
    <rPh sb="113" eb="115">
      <t>カダイ</t>
    </rPh>
    <rPh sb="116" eb="117">
      <t>タト</t>
    </rPh>
    <rPh sb="120" eb="124">
      <t>チテキショウガイ</t>
    </rPh>
    <rPh sb="124" eb="126">
      <t>セイト</t>
    </rPh>
    <rPh sb="127" eb="130">
      <t>ホゴシャ</t>
    </rPh>
    <rPh sb="131" eb="132">
      <t>カン</t>
    </rPh>
    <rPh sb="137" eb="141">
      <t>コウトウガッコウ</t>
    </rPh>
    <rPh sb="142" eb="143">
      <t>タイ</t>
    </rPh>
    <rPh sb="148" eb="154">
      <t>トクベツシエンガッコウ</t>
    </rPh>
    <rPh sb="154" eb="155">
      <t>ガワ</t>
    </rPh>
    <rPh sb="156" eb="158">
      <t>タイセイ</t>
    </rPh>
    <rPh sb="166" eb="168">
      <t>キジュツ</t>
    </rPh>
    <phoneticPr fontId="12"/>
  </si>
  <si>
    <t>令和4年3月卒業</t>
    <rPh sb="0" eb="2">
      <t>レイワ</t>
    </rPh>
    <phoneticPr fontId="4"/>
  </si>
  <si>
    <t>令和5年3月卒業</t>
    <phoneticPr fontId="4"/>
  </si>
  <si>
    <t>（普）令和6年3月卒業生の状況</t>
    <rPh sb="1" eb="2">
      <t>フ</t>
    </rPh>
    <phoneticPr fontId="4"/>
  </si>
  <si>
    <t>（普）令和6年3月福祉就労者数の状況</t>
    <rPh sb="1" eb="2">
      <t>フ</t>
    </rPh>
    <phoneticPr fontId="4"/>
  </si>
  <si>
    <t>（職業学科）令和6年3月卒業性の状況</t>
    <rPh sb="1" eb="3">
      <t>ショクギョウ</t>
    </rPh>
    <rPh sb="3" eb="5">
      <t>ガッカ</t>
    </rPh>
    <phoneticPr fontId="4"/>
  </si>
  <si>
    <t>現在進行中の支援</t>
  </si>
  <si>
    <t>今後予定されている支援</t>
    <phoneticPr fontId="4"/>
  </si>
  <si>
    <t>今後望まれる支援</t>
    <phoneticPr fontId="4"/>
  </si>
  <si>
    <t>小・中学校等への支援状況について（自由記述）</t>
    <phoneticPr fontId="4"/>
  </si>
  <si>
    <t>特別支援教育コーディネータの活用について（自由記述）</t>
    <phoneticPr fontId="4"/>
  </si>
  <si>
    <t>Ⅴ　各教科等別の指導等の現況、知的障害教育の最近の話題に関わる内容について</t>
    <phoneticPr fontId="4"/>
  </si>
  <si>
    <t>各教科等別の指導の実施について、各学部ごとに時間を設けて実施している教科等</t>
    <phoneticPr fontId="4"/>
  </si>
  <si>
    <t>生活</t>
    <phoneticPr fontId="4"/>
  </si>
  <si>
    <t>小学部</t>
    <phoneticPr fontId="4"/>
  </si>
  <si>
    <t>国語</t>
    <phoneticPr fontId="4"/>
  </si>
  <si>
    <t>中学部</t>
    <phoneticPr fontId="4"/>
  </si>
  <si>
    <t>高等部</t>
    <phoneticPr fontId="4"/>
  </si>
  <si>
    <t>算数（数学）</t>
    <phoneticPr fontId="4"/>
  </si>
  <si>
    <t>図画工作（美術）</t>
    <phoneticPr fontId="4"/>
  </si>
  <si>
    <t>音楽</t>
    <phoneticPr fontId="4"/>
  </si>
  <si>
    <t>体育（保健体育）</t>
    <phoneticPr fontId="4"/>
  </si>
  <si>
    <t>社会</t>
    <phoneticPr fontId="4"/>
  </si>
  <si>
    <t>理科</t>
    <phoneticPr fontId="4"/>
  </si>
  <si>
    <t>職業・家庭（職業、家庭）</t>
    <phoneticPr fontId="4"/>
  </si>
  <si>
    <t>外国語</t>
    <phoneticPr fontId="4"/>
  </si>
  <si>
    <t>外国語活動</t>
    <phoneticPr fontId="4"/>
  </si>
  <si>
    <t>情報</t>
    <phoneticPr fontId="4"/>
  </si>
  <si>
    <t>専門教科</t>
    <phoneticPr fontId="4"/>
  </si>
  <si>
    <t>特別の教科道徳</t>
    <phoneticPr fontId="4"/>
  </si>
  <si>
    <t>総合的な学習（探究）の時間</t>
    <phoneticPr fontId="4"/>
  </si>
  <si>
    <t>特別活動</t>
    <phoneticPr fontId="4"/>
  </si>
  <si>
    <t>自立活動</t>
    <phoneticPr fontId="4"/>
  </si>
  <si>
    <t>各教科等を合わせた指導の実施について、各学部ごとに実施している指導の形態</t>
    <phoneticPr fontId="4"/>
  </si>
  <si>
    <t>日常生活の指導</t>
    <phoneticPr fontId="4"/>
  </si>
  <si>
    <t>遊びの指導</t>
    <phoneticPr fontId="4"/>
  </si>
  <si>
    <t>生活単元学習</t>
    <phoneticPr fontId="4"/>
  </si>
  <si>
    <t>作業学習</t>
    <phoneticPr fontId="4"/>
  </si>
  <si>
    <t>その他</t>
    <phoneticPr fontId="4"/>
  </si>
  <si>
    <t>(その他の内容)</t>
    <phoneticPr fontId="4"/>
  </si>
  <si>
    <t>各教科等の目標・内容の取り扱いについて、どのように整理しているか</t>
    <phoneticPr fontId="4"/>
  </si>
  <si>
    <t>6.その他</t>
    <phoneticPr fontId="4"/>
  </si>
  <si>
    <t>各教科等を合わせた指導の際の単元目標について</t>
    <phoneticPr fontId="4"/>
  </si>
  <si>
    <t>5.その他</t>
    <phoneticPr fontId="4"/>
  </si>
  <si>
    <t>個別の指導計画の実施状況の評価と改善</t>
    <phoneticPr fontId="4"/>
  </si>
  <si>
    <t>中１</t>
    <phoneticPr fontId="4"/>
  </si>
  <si>
    <t>中２</t>
    <phoneticPr fontId="4"/>
  </si>
  <si>
    <t>中３</t>
    <phoneticPr fontId="4"/>
  </si>
  <si>
    <t>高１</t>
    <phoneticPr fontId="4"/>
  </si>
  <si>
    <t>高２</t>
    <phoneticPr fontId="4"/>
  </si>
  <si>
    <t>高３</t>
    <phoneticPr fontId="4"/>
  </si>
  <si>
    <t>小学校等の学習指導要領の各教科等の目標及び内容を参考に指導ができるように規定されていますが、学校で適用している児童生徒は何名いますか。</t>
    <phoneticPr fontId="4"/>
  </si>
  <si>
    <t>文部科学省著作教科書☆本を使用している教科について</t>
    <phoneticPr fontId="4"/>
  </si>
  <si>
    <t>学校研究テーマ（タイトル）</t>
    <phoneticPr fontId="4"/>
  </si>
  <si>
    <t>高等学校への支援状況</t>
    <phoneticPr fontId="4"/>
  </si>
  <si>
    <t>（件数）</t>
    <phoneticPr fontId="4"/>
  </si>
  <si>
    <t>（取組内容）</t>
    <phoneticPr fontId="4"/>
  </si>
  <si>
    <t>（課題）</t>
    <phoneticPr fontId="4"/>
  </si>
  <si>
    <t>（取組内容）</t>
    <phoneticPr fontId="12"/>
  </si>
  <si>
    <t>（課題）</t>
    <phoneticPr fontId="12"/>
  </si>
  <si>
    <t>学校経営として推進していることについて</t>
    <phoneticPr fontId="12"/>
  </si>
  <si>
    <t>（取組内容）学校経営上の課題と考えていることについて</t>
    <phoneticPr fontId="12"/>
  </si>
  <si>
    <t>推進していること</t>
    <phoneticPr fontId="4"/>
  </si>
  <si>
    <t>課題と考えていること</t>
    <phoneticPr fontId="4"/>
  </si>
  <si>
    <t xml:space="preserve">令和6年４月
時点の定着者数（Ｄ）
</t>
    <rPh sb="0" eb="2">
      <t>レイワ</t>
    </rPh>
    <rPh sb="3" eb="4">
      <t>ネン</t>
    </rPh>
    <rPh sb="5" eb="6">
      <t>ガツ</t>
    </rPh>
    <rPh sb="7" eb="9">
      <t>ジテン</t>
    </rPh>
    <rPh sb="10" eb="12">
      <t>テイチャク</t>
    </rPh>
    <rPh sb="12" eb="13">
      <t>シャ</t>
    </rPh>
    <rPh sb="13" eb="14">
      <t>スウ</t>
    </rPh>
    <phoneticPr fontId="5"/>
  </si>
  <si>
    <t>その他「具体的名称を記入」</t>
    <rPh sb="2" eb="3">
      <t>ホカ</t>
    </rPh>
    <rPh sb="4" eb="6">
      <t>グタイ</t>
    </rPh>
    <rPh sb="6" eb="7">
      <t>テキ</t>
    </rPh>
    <rPh sb="7" eb="9">
      <t>メイショウ</t>
    </rPh>
    <rPh sb="10" eb="12">
      <t>キニュウ</t>
    </rPh>
    <phoneticPr fontId="5"/>
  </si>
  <si>
    <t>学校が対応する障害種
※学則その他の設置者の定める規則に記載された種別について，当てはまる欄に「1」をすべて選択して下さい。「その他」は記述して下さい。</t>
    <phoneticPr fontId="4"/>
  </si>
  <si>
    <t>設置学部　設置されている学部の欄に「1」を選択して下さい(複数回答可)。
※並置校は知的障害教育部門について回答して下さい。本校は本校分のみ，分校は分校分のみ，分教室は分教室分のみ選択して下さい。</t>
    <rPh sb="0" eb="2">
      <t>セッチ</t>
    </rPh>
    <rPh sb="2" eb="4">
      <t>ガクブ</t>
    </rPh>
    <phoneticPr fontId="4"/>
  </si>
  <si>
    <r>
      <t xml:space="preserve">寄宿舎
</t>
    </r>
    <r>
      <rPr>
        <sz val="8"/>
        <rFont val="ＭＳ Ｐ明朝"/>
        <family val="1"/>
        <charset val="128"/>
      </rPr>
      <t>※対象としている学部に「１」を付けて下さい。</t>
    </r>
    <rPh sb="0" eb="3">
      <t>キシュクシャ</t>
    </rPh>
    <rPh sb="5" eb="7">
      <t>タイショウ</t>
    </rPh>
    <rPh sb="12" eb="14">
      <t>ガクブ</t>
    </rPh>
    <rPh sb="19" eb="20">
      <t>ツ</t>
    </rPh>
    <rPh sb="22" eb="23">
      <t>クダ</t>
    </rPh>
    <phoneticPr fontId="4"/>
  </si>
  <si>
    <t>「外国語活動」「外国語」を実施している
(一部の学年でも可）</t>
    <rPh sb="1" eb="4">
      <t>ガイコクゴ</t>
    </rPh>
    <rPh sb="4" eb="6">
      <t>カツドウ</t>
    </rPh>
    <rPh sb="8" eb="11">
      <t>ガイコクゴ</t>
    </rPh>
    <rPh sb="13" eb="15">
      <t>ジッシ</t>
    </rPh>
    <rPh sb="21" eb="23">
      <t>イチブ</t>
    </rPh>
    <rPh sb="24" eb="26">
      <t>ガクネン</t>
    </rPh>
    <rPh sb="28" eb="29">
      <t>カ</t>
    </rPh>
    <phoneticPr fontId="4"/>
  </si>
  <si>
    <t>令和6年3月</t>
    <rPh sb="0" eb="2">
      <t>レイワ</t>
    </rPh>
    <rPh sb="3" eb="4">
      <t>ネン</t>
    </rPh>
    <rPh sb="4" eb="5">
      <t>ヘイネン</t>
    </rPh>
    <rPh sb="5" eb="6">
      <t>ガツ</t>
    </rPh>
    <phoneticPr fontId="5"/>
  </si>
  <si>
    <t>＜職業学科＞
令和6年3月卒業生の状況＝（A）と各項目（企業就労率以外）の合計が合致</t>
    <rPh sb="1" eb="3">
      <t>ショクギョウ</t>
    </rPh>
    <rPh sb="3" eb="5">
      <t>ガッカ</t>
    </rPh>
    <rPh sb="7" eb="9">
      <t>レイワ</t>
    </rPh>
    <rPh sb="10" eb="11">
      <t>ネン</t>
    </rPh>
    <rPh sb="11" eb="12">
      <t>ヘイネン</t>
    </rPh>
    <rPh sb="12" eb="13">
      <t>ガツ</t>
    </rPh>
    <rPh sb="13" eb="15">
      <t>ソツギョウ</t>
    </rPh>
    <rPh sb="15" eb="16">
      <t>セイ</t>
    </rPh>
    <rPh sb="17" eb="19">
      <t>ジョウキョウ</t>
    </rPh>
    <rPh sb="28" eb="30">
      <t>キギョウ</t>
    </rPh>
    <rPh sb="30" eb="32">
      <t>シュウロウ</t>
    </rPh>
    <rPh sb="32" eb="33">
      <t>リツ</t>
    </rPh>
    <rPh sb="33" eb="35">
      <t>イガイ</t>
    </rPh>
    <phoneticPr fontId="4"/>
  </si>
  <si>
    <t xml:space="preserve">「技能検定」や「技能競技大会」への参加状況
</t>
    <rPh sb="1" eb="3">
      <t>ギノウ</t>
    </rPh>
    <rPh sb="3" eb="5">
      <t>ケンテイ</t>
    </rPh>
    <rPh sb="8" eb="10">
      <t>ギノウ</t>
    </rPh>
    <rPh sb="10" eb="12">
      <t>キョウギ</t>
    </rPh>
    <rPh sb="12" eb="14">
      <t>タイカイ</t>
    </rPh>
    <rPh sb="17" eb="19">
      <t>サンカ</t>
    </rPh>
    <rPh sb="19" eb="21">
      <t>ジョウキョウ</t>
    </rPh>
    <phoneticPr fontId="4"/>
  </si>
  <si>
    <t>各教科等別の指導の実施について、各学部ごとに時間を設けて実施している教科等にすべて「１」を記入してください。
※各教科等別の指導とは、週時程上に各教科等ごとの時間を設けて指導を行う場合である。</t>
    <rPh sb="0" eb="1">
      <t>カク</t>
    </rPh>
    <rPh sb="1" eb="3">
      <t>キョウカ</t>
    </rPh>
    <rPh sb="3" eb="4">
      <t>トウ</t>
    </rPh>
    <rPh sb="4" eb="5">
      <t>ベツ</t>
    </rPh>
    <rPh sb="6" eb="8">
      <t>シドウ</t>
    </rPh>
    <rPh sb="9" eb="11">
      <t>ジッシ</t>
    </rPh>
    <rPh sb="16" eb="19">
      <t>カクガクブ</t>
    </rPh>
    <rPh sb="22" eb="24">
      <t>ジカン</t>
    </rPh>
    <rPh sb="25" eb="26">
      <t>モウ</t>
    </rPh>
    <rPh sb="28" eb="30">
      <t>ジッシ</t>
    </rPh>
    <rPh sb="34" eb="36">
      <t>キョウカ</t>
    </rPh>
    <rPh sb="36" eb="37">
      <t>トウ</t>
    </rPh>
    <rPh sb="45" eb="47">
      <t>キニュウ</t>
    </rPh>
    <rPh sb="56" eb="61">
      <t>カクキョウカトウベツ</t>
    </rPh>
    <rPh sb="62" eb="64">
      <t>シドウ</t>
    </rPh>
    <rPh sb="67" eb="71">
      <t>シュウジテイジョウ</t>
    </rPh>
    <rPh sb="72" eb="73">
      <t>カク</t>
    </rPh>
    <rPh sb="73" eb="76">
      <t>キョウカトウ</t>
    </rPh>
    <rPh sb="79" eb="81">
      <t>ジカン</t>
    </rPh>
    <rPh sb="82" eb="83">
      <t>モウ</t>
    </rPh>
    <rPh sb="85" eb="87">
      <t>シドウ</t>
    </rPh>
    <rPh sb="88" eb="89">
      <t>オコナ</t>
    </rPh>
    <rPh sb="90" eb="92">
      <t>バアイ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</si>
</sst>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quot;"/>
  </numFmts>
  <fonts count="29">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4"/>
      <name val="ＤＨＰ平成明朝体W7"/>
      <family val="3"/>
      <charset val="128"/>
    </font>
    <font>
      <sz val="6"/>
      <name val="ＭＳ Ｐ明朝"/>
      <family val="1"/>
      <charset val="128"/>
    </font>
    <font>
      <sz val="11"/>
      <name val="HG創英角ｺﾞｼｯｸUB"/>
      <family val="3"/>
      <charset val="128"/>
    </font>
    <font>
      <sz val="12"/>
      <name val="HG丸ｺﾞｼｯｸM-PRO"/>
      <family val="3"/>
      <charset val="128"/>
    </font>
    <font>
      <sz val="12"/>
      <name val="ＭＳ Ｐ明朝"/>
      <family val="1"/>
      <charset val="128"/>
    </font>
    <font>
      <sz val="10"/>
      <name val="ＭＳ Ｐ明朝"/>
      <family val="1"/>
      <charset val="128"/>
    </font>
    <font>
      <sz val="10"/>
      <color rgb="FFFF0000"/>
      <name val="ＭＳ Ｐ明朝"/>
      <family val="1"/>
      <charset val="128"/>
    </font>
    <font>
      <sz val="12"/>
      <color rgb="FFFF0000"/>
      <name val="ＭＳ Ｐ明朝"/>
      <family val="1"/>
      <charset val="128"/>
    </font>
    <font>
      <sz val="9"/>
      <name val="ＭＳ Ｐ明朝"/>
      <family val="1"/>
      <charset val="128"/>
    </font>
    <font>
      <sz val="6"/>
      <name val="ＭＳ Ｐゴシック"/>
      <family val="2"/>
      <charset val="128"/>
      <scheme val="minor"/>
    </font>
    <font>
      <sz val="11"/>
      <color rgb="FFFF0000"/>
      <name val="ＭＳ Ｐ明朝"/>
      <family val="1"/>
      <charset val="128"/>
    </font>
    <font>
      <sz val="8"/>
      <name val="ＭＳ Ｐ明朝"/>
      <family val="1"/>
      <charset val="128"/>
    </font>
    <font>
      <sz val="6"/>
      <name val="ＭＳ Ｐゴシック"/>
      <family val="2"/>
      <charset val="128"/>
    </font>
    <font>
      <sz val="9"/>
      <name val="Meiryo UI"/>
      <family val="3"/>
      <charset val="128"/>
    </font>
    <font>
      <sz val="9"/>
      <color theme="0"/>
      <name val="ＭＳ Ｐ明朝"/>
      <family val="1"/>
      <charset val="128"/>
    </font>
    <font>
      <sz val="9"/>
      <color indexed="81"/>
      <name val="MS P ゴシック"/>
      <family val="3"/>
      <charset val="128"/>
    </font>
    <font>
      <b/>
      <sz val="9"/>
      <color indexed="81"/>
      <name val="MS P ゴシック"/>
      <family val="3"/>
      <charset val="128"/>
    </font>
    <font>
      <sz val="9"/>
      <color rgb="FFFF0000"/>
      <name val="ＭＳ Ｐ明朝"/>
      <family val="1"/>
      <charset val="128"/>
    </font>
    <font>
      <sz val="11"/>
      <color theme="1"/>
      <name val="ＭＳ Ｐ明朝"/>
      <family val="1"/>
      <charset val="128"/>
    </font>
    <font>
      <sz val="14"/>
      <name val="ＭＳ Ｐ明朝"/>
      <family val="1"/>
      <charset val="128"/>
    </font>
    <font>
      <sz val="11"/>
      <color theme="1"/>
      <name val="ＭＳ Ｐゴシック"/>
      <family val="3"/>
      <charset val="128"/>
    </font>
    <font>
      <b/>
      <u/>
      <sz val="11"/>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9"/>
      <color theme="1"/>
      <name val="ＭＳ Ｐ明朝"/>
      <family val="1"/>
      <charset val="128"/>
    </font>
  </fonts>
  <fills count="2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theme="0"/>
        <bgColor theme="0"/>
      </patternFill>
    </fill>
    <fill>
      <patternFill patternType="solid">
        <fgColor theme="3" tint="0.79998168889431442"/>
        <bgColor indexed="64"/>
      </patternFill>
    </fill>
    <fill>
      <patternFill patternType="solid">
        <fgColor theme="9" tint="0.39997558519241921"/>
        <bgColor theme="0"/>
      </patternFill>
    </fill>
    <fill>
      <patternFill patternType="solid">
        <fgColor theme="9" tint="0.39997558519241921"/>
        <bgColor indexed="64"/>
      </patternFill>
    </fill>
    <fill>
      <patternFill patternType="solid">
        <fgColor rgb="FF99FF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1"/>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s>
  <cellStyleXfs count="4">
    <xf numFmtId="0" fontId="0" fillId="0" borderId="0">
      <alignment vertical="center"/>
    </xf>
    <xf numFmtId="0" fontId="2" fillId="0" borderId="0">
      <alignment vertical="center"/>
    </xf>
    <xf numFmtId="0" fontId="1" fillId="0" borderId="0">
      <alignment vertical="center"/>
    </xf>
    <xf numFmtId="0" fontId="1" fillId="0" borderId="0">
      <alignment vertical="center"/>
    </xf>
  </cellStyleXfs>
  <cellXfs count="344">
    <xf numFmtId="0" fontId="0" fillId="0" borderId="0" xfId="0">
      <alignment vertical="center"/>
    </xf>
    <xf numFmtId="0" fontId="8" fillId="0" borderId="0" xfId="0" applyFont="1">
      <alignment vertical="center"/>
    </xf>
    <xf numFmtId="0" fontId="8" fillId="0" borderId="0" xfId="0" applyFont="1" applyAlignment="1">
      <alignment horizontal="left" vertical="center"/>
    </xf>
    <xf numFmtId="0" fontId="8" fillId="2" borderId="1" xfId="0" applyFont="1" applyFill="1" applyBorder="1" applyAlignment="1" applyProtection="1">
      <alignment horizontal="center" vertical="center"/>
      <protection locked="0"/>
    </xf>
    <xf numFmtId="0" fontId="7" fillId="0" borderId="0" xfId="0" applyFont="1" applyAlignment="1">
      <alignment horizontal="left" vertical="center"/>
    </xf>
    <xf numFmtId="0" fontId="11" fillId="2" borderId="1" xfId="0" applyFont="1" applyFill="1" applyBorder="1" applyAlignment="1" applyProtection="1">
      <alignment horizontal="center" vertical="center"/>
      <protection locked="0"/>
    </xf>
    <xf numFmtId="0" fontId="7" fillId="4" borderId="0" xfId="0" applyFont="1" applyFill="1">
      <alignment vertical="center"/>
    </xf>
    <xf numFmtId="0" fontId="7" fillId="0" borderId="0" xfId="0" applyFont="1">
      <alignment vertical="center"/>
    </xf>
    <xf numFmtId="0" fontId="1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4" borderId="0" xfId="0" applyFont="1" applyFill="1" applyAlignment="1">
      <alignment horizontal="center" vertical="center"/>
    </xf>
    <xf numFmtId="0" fontId="8" fillId="3" borderId="1"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7" borderId="1" xfId="0" applyFont="1" applyFill="1" applyBorder="1" applyAlignment="1">
      <alignment horizontal="center" vertical="center"/>
    </xf>
    <xf numFmtId="0" fontId="8" fillId="9" borderId="1" xfId="0" applyFont="1" applyFill="1" applyBorder="1" applyAlignment="1" applyProtection="1">
      <alignment horizontal="left" vertical="center"/>
      <protection locked="0"/>
    </xf>
    <xf numFmtId="0" fontId="8" fillId="8" borderId="1" xfId="0" applyFont="1" applyFill="1" applyBorder="1" applyAlignment="1" applyProtection="1">
      <alignment horizontal="center" vertical="center"/>
      <protection locked="0"/>
    </xf>
    <xf numFmtId="0" fontId="8" fillId="9" borderId="1" xfId="0" applyFont="1" applyFill="1" applyBorder="1" applyAlignment="1" applyProtection="1">
      <alignment horizontal="center" vertical="center"/>
      <protection locked="0"/>
    </xf>
    <xf numFmtId="0" fontId="8" fillId="9" borderId="16" xfId="0" applyFont="1" applyFill="1" applyBorder="1" applyAlignment="1" applyProtection="1">
      <alignment horizontal="center" vertical="center"/>
      <protection locked="0"/>
    </xf>
    <xf numFmtId="0" fontId="8" fillId="9" borderId="1" xfId="0" applyFont="1" applyFill="1" applyBorder="1" applyAlignment="1" applyProtection="1">
      <alignment horizontal="left" vertical="center" wrapText="1"/>
      <protection locked="0"/>
    </xf>
    <xf numFmtId="176" fontId="8" fillId="11" borderId="1" xfId="0" applyNumberFormat="1" applyFont="1" applyFill="1" applyBorder="1" applyAlignment="1">
      <alignment horizontal="center" vertical="center"/>
    </xf>
    <xf numFmtId="0" fontId="8" fillId="2" borderId="1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11" fillId="13" borderId="2" xfId="0" applyFont="1" applyFill="1" applyBorder="1" applyAlignment="1" applyProtection="1">
      <alignment vertical="center" wrapText="1"/>
      <protection hidden="1"/>
    </xf>
    <xf numFmtId="0" fontId="11" fillId="13" borderId="3" xfId="0" applyFont="1" applyFill="1" applyBorder="1" applyProtection="1">
      <alignment vertical="center"/>
      <protection hidden="1"/>
    </xf>
    <xf numFmtId="0" fontId="11" fillId="12" borderId="2" xfId="0" applyFont="1" applyFill="1" applyBorder="1" applyProtection="1">
      <alignment vertical="center"/>
      <protection hidden="1"/>
    </xf>
    <xf numFmtId="0" fontId="11" fillId="12" borderId="3" xfId="0" applyFont="1" applyFill="1" applyBorder="1" applyProtection="1">
      <alignment vertical="center"/>
      <protection hidden="1"/>
    </xf>
    <xf numFmtId="0" fontId="11" fillId="12" borderId="4" xfId="0" applyFont="1" applyFill="1" applyBorder="1" applyProtection="1">
      <alignment vertical="center"/>
      <protection hidden="1"/>
    </xf>
    <xf numFmtId="0" fontId="11" fillId="13" borderId="2" xfId="0" applyFont="1" applyFill="1" applyBorder="1" applyProtection="1">
      <alignment vertical="center"/>
      <protection hidden="1"/>
    </xf>
    <xf numFmtId="0" fontId="11" fillId="12" borderId="0" xfId="0" applyFont="1" applyFill="1" applyProtection="1">
      <alignment vertical="center"/>
      <protection hidden="1"/>
    </xf>
    <xf numFmtId="0" fontId="11" fillId="13" borderId="3" xfId="0" applyFont="1" applyFill="1" applyBorder="1" applyAlignment="1" applyProtection="1">
      <alignment vertical="center" wrapText="1"/>
      <protection hidden="1"/>
    </xf>
    <xf numFmtId="0" fontId="11" fillId="13" borderId="4" xfId="0" applyFont="1" applyFill="1" applyBorder="1" applyAlignment="1" applyProtection="1">
      <alignment vertical="center" wrapText="1"/>
      <protection hidden="1"/>
    </xf>
    <xf numFmtId="0" fontId="11" fillId="12" borderId="6" xfId="0" applyFont="1" applyFill="1" applyBorder="1" applyProtection="1">
      <alignment vertical="center"/>
      <protection hidden="1"/>
    </xf>
    <xf numFmtId="0" fontId="11" fillId="13" borderId="0" xfId="0" applyFont="1" applyFill="1" applyProtection="1">
      <alignment vertical="center"/>
      <protection hidden="1"/>
    </xf>
    <xf numFmtId="0" fontId="17" fillId="5" borderId="0" xfId="1" applyFont="1" applyFill="1" applyAlignment="1" applyProtection="1">
      <alignment horizontal="center" vertical="center" wrapText="1"/>
      <protection hidden="1"/>
    </xf>
    <xf numFmtId="0" fontId="16" fillId="0" borderId="0" xfId="0" applyFont="1">
      <alignment vertical="center"/>
    </xf>
    <xf numFmtId="0" fontId="5" fillId="9" borderId="1" xfId="0" applyFont="1" applyFill="1" applyBorder="1" applyAlignment="1" applyProtection="1">
      <alignment horizontal="center" vertical="center"/>
      <protection locked="0"/>
    </xf>
    <xf numFmtId="0" fontId="16" fillId="0" borderId="0" xfId="0" applyFont="1" applyAlignment="1">
      <alignment horizontal="right" vertical="center"/>
    </xf>
    <xf numFmtId="0" fontId="8" fillId="15" borderId="1" xfId="0" applyFont="1" applyFill="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0" xfId="0"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wrapText="1"/>
    </xf>
    <xf numFmtId="0" fontId="8" fillId="0" borderId="10" xfId="0" applyFont="1" applyBorder="1">
      <alignment vertical="center"/>
    </xf>
    <xf numFmtId="0" fontId="8" fillId="0" borderId="11"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4" borderId="10" xfId="0" applyFont="1" applyFill="1" applyBorder="1">
      <alignment vertical="center"/>
    </xf>
    <xf numFmtId="0" fontId="7" fillId="4" borderId="11" xfId="0" applyFont="1" applyFill="1" applyBorder="1">
      <alignment vertical="center"/>
    </xf>
    <xf numFmtId="0" fontId="7" fillId="0" borderId="10" xfId="0" applyFont="1" applyBorder="1">
      <alignment vertical="center"/>
    </xf>
    <xf numFmtId="0" fontId="7" fillId="0" borderId="11" xfId="0" applyFont="1" applyBorder="1">
      <alignment vertical="center"/>
    </xf>
    <xf numFmtId="0" fontId="0" fillId="18" borderId="0" xfId="0" applyFill="1">
      <alignment vertical="center"/>
    </xf>
    <xf numFmtId="0" fontId="0" fillId="0" borderId="13" xfId="0" applyBorder="1">
      <alignment vertical="center"/>
    </xf>
    <xf numFmtId="0" fontId="0" fillId="0" borderId="14" xfId="0" applyBorder="1">
      <alignment vertical="center"/>
    </xf>
    <xf numFmtId="0" fontId="8" fillId="0" borderId="15" xfId="0" applyFont="1" applyBorder="1">
      <alignment vertical="center"/>
    </xf>
    <xf numFmtId="0" fontId="21" fillId="0" borderId="0" xfId="1" applyFont="1">
      <alignment vertical="center"/>
    </xf>
    <xf numFmtId="0" fontId="0" fillId="0" borderId="0" xfId="0" applyAlignment="1">
      <alignment horizontal="left" vertical="center"/>
    </xf>
    <xf numFmtId="0" fontId="0" fillId="4" borderId="0" xfId="0" applyFill="1">
      <alignment vertical="center"/>
    </xf>
    <xf numFmtId="0" fontId="0" fillId="0" borderId="0" xfId="1" applyFont="1">
      <alignment vertical="center"/>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protection hidden="1"/>
    </xf>
    <xf numFmtId="0" fontId="8" fillId="7" borderId="1" xfId="0" applyFont="1" applyFill="1" applyBorder="1" applyAlignment="1">
      <alignment horizontal="center" vertical="center" wrapText="1"/>
    </xf>
    <xf numFmtId="176" fontId="8" fillId="7" borderId="1" xfId="0" applyNumberFormat="1" applyFont="1" applyFill="1" applyBorder="1" applyAlignment="1">
      <alignment horizontal="center" vertical="center"/>
    </xf>
    <xf numFmtId="0" fontId="8" fillId="15" borderId="5" xfId="0" applyFont="1" applyFill="1" applyBorder="1" applyAlignment="1">
      <alignment horizontal="center" vertical="center" wrapText="1"/>
    </xf>
    <xf numFmtId="0" fontId="11" fillId="0" borderId="0" xfId="0" applyFont="1">
      <alignment vertical="center"/>
    </xf>
    <xf numFmtId="0" fontId="0" fillId="0" borderId="0" xfId="0" applyProtection="1">
      <alignment vertical="center"/>
      <protection locked="0"/>
    </xf>
    <xf numFmtId="0" fontId="6" fillId="0" borderId="0" xfId="0" applyFont="1" applyAlignment="1" applyProtection="1">
      <alignment horizontal="left" vertical="center"/>
      <protection locked="0"/>
    </xf>
    <xf numFmtId="0" fontId="8" fillId="9" borderId="1" xfId="0" applyFont="1" applyFill="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protection locked="0"/>
    </xf>
    <xf numFmtId="0" fontId="8" fillId="4" borderId="24" xfId="0" applyFont="1" applyFill="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9" borderId="5" xfId="0"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176" fontId="8" fillId="0" borderId="17" xfId="0" applyNumberFormat="1" applyFont="1" applyBorder="1" applyAlignment="1" applyProtection="1">
      <alignment horizontal="center" vertical="center"/>
      <protection locked="0"/>
    </xf>
    <xf numFmtId="0" fontId="8" fillId="4" borderId="17" xfId="0"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8" fillId="14" borderId="16" xfId="0" applyFont="1" applyFill="1" applyBorder="1" applyAlignment="1">
      <alignment horizontal="center" vertical="center"/>
    </xf>
    <xf numFmtId="0" fontId="8" fillId="5" borderId="1" xfId="0" applyFont="1" applyFill="1" applyBorder="1" applyAlignment="1">
      <alignment horizontal="center" vertical="center"/>
    </xf>
    <xf numFmtId="0" fontId="6" fillId="0" borderId="0" xfId="0" applyFont="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vertical="center" shrinkToFi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5"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8" fillId="4" borderId="2" xfId="0" applyFont="1" applyFill="1" applyBorder="1" applyAlignment="1">
      <alignment horizontal="center" vertical="center" wrapText="1" shrinkToFit="1"/>
    </xf>
    <xf numFmtId="0" fontId="8" fillId="4" borderId="1" xfId="0" applyFont="1" applyFill="1" applyBorder="1" applyAlignment="1">
      <alignment horizontal="center" vertical="center" wrapText="1" shrinkToFit="1"/>
    </xf>
    <xf numFmtId="0" fontId="8" fillId="4" borderId="1" xfId="0" applyFont="1" applyFill="1" applyBorder="1" applyAlignment="1">
      <alignment horizontal="center" vertical="center" shrinkToFi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8" fillId="0" borderId="2" xfId="0" applyFont="1" applyBorder="1" applyAlignment="1">
      <alignment vertical="center" wrapText="1"/>
    </xf>
    <xf numFmtId="0" fontId="11" fillId="0" borderId="1" xfId="0" applyFont="1" applyBorder="1" applyAlignment="1">
      <alignment horizontal="center" vertical="center" wrapText="1"/>
    </xf>
    <xf numFmtId="0" fontId="8"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8" fillId="4" borderId="2" xfId="0" applyFont="1" applyFill="1" applyBorder="1" applyAlignment="1">
      <alignment horizontal="center" vertical="center"/>
    </xf>
    <xf numFmtId="0" fontId="8" fillId="16" borderId="1" xfId="0" applyFont="1" applyFill="1" applyBorder="1" applyAlignment="1">
      <alignment vertical="center" wrapText="1"/>
    </xf>
    <xf numFmtId="0" fontId="8" fillId="17" borderId="1" xfId="0" applyFont="1" applyFill="1" applyBorder="1" applyAlignment="1">
      <alignment vertical="center" wrapText="1"/>
    </xf>
    <xf numFmtId="0" fontId="11" fillId="0" borderId="1" xfId="0" applyFont="1" applyBorder="1" applyAlignment="1">
      <alignment horizontal="left" vertical="center"/>
    </xf>
    <xf numFmtId="0" fontId="11" fillId="4" borderId="14" xfId="0" applyFont="1" applyFill="1" applyBorder="1" applyAlignment="1">
      <alignment horizontal="left" vertical="center" wrapText="1"/>
    </xf>
    <xf numFmtId="0" fontId="8" fillId="0" borderId="12" xfId="0" applyFont="1" applyBorder="1">
      <alignment vertical="center"/>
    </xf>
    <xf numFmtId="0" fontId="8" fillId="0" borderId="5" xfId="0" applyFont="1" applyBorder="1" applyAlignment="1">
      <alignment horizontal="center" vertical="center"/>
    </xf>
    <xf numFmtId="0" fontId="8" fillId="0" borderId="20"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4" borderId="17" xfId="0" applyFont="1" applyFill="1" applyBorder="1" applyAlignment="1">
      <alignment horizontal="center" vertical="center"/>
    </xf>
    <xf numFmtId="0" fontId="9" fillId="0" borderId="17"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left" vertical="center" wrapText="1"/>
    </xf>
    <xf numFmtId="0" fontId="11" fillId="0" borderId="1" xfId="0" applyFont="1" applyBorder="1" applyAlignment="1">
      <alignment horizontal="center"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0" fillId="0" borderId="1" xfId="0" applyBorder="1" applyAlignment="1">
      <alignment horizontal="center" vertical="center"/>
    </xf>
    <xf numFmtId="0" fontId="10" fillId="10" borderId="0" xfId="0" applyFont="1" applyFill="1" applyAlignment="1">
      <alignment horizontal="left" vertical="center"/>
    </xf>
    <xf numFmtId="0" fontId="11" fillId="0" borderId="12" xfId="0" applyFont="1" applyBorder="1" applyAlignment="1" applyProtection="1">
      <alignment horizontal="center" vertical="center" wrapText="1"/>
      <protection hidden="1"/>
    </xf>
    <xf numFmtId="0" fontId="11" fillId="13" borderId="3" xfId="0" applyFont="1" applyFill="1" applyBorder="1" applyAlignment="1" applyProtection="1">
      <alignment horizontal="left" vertical="center" wrapText="1"/>
      <protection hidden="1"/>
    </xf>
    <xf numFmtId="0" fontId="11" fillId="13" borderId="4" xfId="0" applyFont="1" applyFill="1" applyBorder="1" applyAlignment="1" applyProtection="1">
      <alignment horizontal="left" vertical="center" wrapText="1"/>
      <protection hidden="1"/>
    </xf>
    <xf numFmtId="0" fontId="11" fillId="13" borderId="2" xfId="0" applyFont="1" applyFill="1" applyBorder="1" applyAlignment="1" applyProtection="1">
      <alignment horizontal="left" vertical="center"/>
      <protection hidden="1"/>
    </xf>
    <xf numFmtId="0" fontId="26" fillId="0" borderId="1" xfId="3" applyFont="1" applyBorder="1">
      <alignment vertical="center"/>
    </xf>
    <xf numFmtId="0" fontId="26" fillId="19" borderId="1" xfId="3" applyFont="1" applyFill="1" applyBorder="1">
      <alignment vertical="center"/>
    </xf>
    <xf numFmtId="0" fontId="26" fillId="0" borderId="1" xfId="3" applyFont="1" applyBorder="1" applyAlignment="1" applyProtection="1">
      <alignment vertical="center" wrapText="1"/>
      <protection locked="0"/>
    </xf>
    <xf numFmtId="0" fontId="26" fillId="0" borderId="1" xfId="3" applyFont="1" applyBorder="1" applyAlignment="1" applyProtection="1">
      <alignment vertical="center" shrinkToFit="1"/>
      <protection locked="0"/>
    </xf>
    <xf numFmtId="0" fontId="26" fillId="19" borderId="1" xfId="3" applyFont="1" applyFill="1" applyBorder="1" applyAlignment="1" applyProtection="1">
      <alignment vertical="center" wrapText="1"/>
      <protection locked="0"/>
    </xf>
    <xf numFmtId="0" fontId="26" fillId="0" borderId="1" xfId="3" applyFont="1" applyBorder="1" applyAlignment="1">
      <alignment vertical="center" wrapText="1"/>
    </xf>
    <xf numFmtId="0" fontId="26" fillId="0" borderId="1" xfId="0" applyFont="1" applyBorder="1">
      <alignment vertical="center"/>
    </xf>
    <xf numFmtId="0" fontId="26" fillId="19" borderId="1" xfId="0" applyFont="1" applyFill="1" applyBorder="1">
      <alignment vertical="center"/>
    </xf>
    <xf numFmtId="0" fontId="26" fillId="5" borderId="2" xfId="0" applyFont="1" applyFill="1" applyBorder="1" applyAlignment="1">
      <alignment horizontal="left" vertical="top"/>
    </xf>
    <xf numFmtId="0" fontId="26" fillId="5" borderId="3" xfId="0" applyFont="1" applyFill="1" applyBorder="1" applyAlignment="1">
      <alignment horizontal="left" vertical="top"/>
    </xf>
    <xf numFmtId="0" fontId="26" fillId="5" borderId="4" xfId="0" applyFont="1" applyFill="1" applyBorder="1" applyAlignment="1">
      <alignment horizontal="left" vertical="top"/>
    </xf>
    <xf numFmtId="0" fontId="28" fillId="0" borderId="2" xfId="0" applyFont="1" applyBorder="1" applyAlignment="1">
      <alignment vertical="center" wrapText="1"/>
    </xf>
    <xf numFmtId="0" fontId="0" fillId="0" borderId="4" xfId="0" applyBorder="1" applyAlignment="1">
      <alignment vertical="center" wrapText="1"/>
    </xf>
    <xf numFmtId="0" fontId="23" fillId="9" borderId="2" xfId="0" applyFont="1" applyFill="1" applyBorder="1" applyAlignment="1" applyProtection="1">
      <alignment horizontal="lef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8" fillId="0" borderId="1" xfId="0" applyFont="1" applyBorder="1" applyAlignment="1">
      <alignment horizontal="center" vertical="center"/>
    </xf>
    <xf numFmtId="0" fontId="23" fillId="4" borderId="1" xfId="0" applyFont="1" applyFill="1" applyBorder="1" applyAlignment="1">
      <alignment horizontal="left" vertical="top" wrapText="1"/>
    </xf>
    <xf numFmtId="0" fontId="26" fillId="0" borderId="1" xfId="3" applyFont="1" applyBorder="1" applyAlignment="1">
      <alignment horizontal="center" vertical="center"/>
    </xf>
    <xf numFmtId="0" fontId="26" fillId="19" borderId="1" xfId="3" applyFont="1" applyFill="1" applyBorder="1" applyAlignment="1">
      <alignment horizontal="left" vertical="top" wrapText="1"/>
    </xf>
    <xf numFmtId="0" fontId="26" fillId="19" borderId="1" xfId="3" applyFont="1" applyFill="1" applyBorder="1" applyAlignment="1">
      <alignment horizontal="center" vertical="center"/>
    </xf>
    <xf numFmtId="0" fontId="8" fillId="19" borderId="1" xfId="3"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9" fillId="5" borderId="21" xfId="0" applyFont="1" applyFill="1" applyBorder="1" applyProtection="1">
      <alignment vertical="center"/>
      <protection locked="0"/>
    </xf>
    <xf numFmtId="0" fontId="0" fillId="5" borderId="23" xfId="0" applyFill="1" applyBorder="1">
      <alignment vertical="center"/>
    </xf>
    <xf numFmtId="0" fontId="26" fillId="19" borderId="1" xfId="0" applyFont="1" applyFill="1" applyBorder="1" applyAlignment="1">
      <alignment horizontal="left" vertical="top" wrapText="1"/>
    </xf>
    <xf numFmtId="0" fontId="26" fillId="19" borderId="1" xfId="0" applyFont="1" applyFill="1" applyBorder="1" applyAlignment="1">
      <alignment horizontal="center" vertical="center"/>
    </xf>
    <xf numFmtId="0" fontId="26" fillId="0" borderId="1" xfId="0" applyFont="1" applyBorder="1" applyAlignment="1">
      <alignment horizontal="center" vertical="center"/>
    </xf>
    <xf numFmtId="0" fontId="8" fillId="9" borderId="5"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9" borderId="1" xfId="0" applyFont="1" applyFill="1" applyBorder="1" applyAlignment="1" applyProtection="1">
      <alignment horizontal="left" vertical="center"/>
      <protection locked="0"/>
    </xf>
    <xf numFmtId="0" fontId="9" fillId="5" borderId="2" xfId="0" applyFont="1" applyFill="1" applyBorder="1" applyProtection="1">
      <alignment vertical="center"/>
      <protection locked="0"/>
    </xf>
    <xf numFmtId="0" fontId="0" fillId="5" borderId="4" xfId="0" applyFill="1" applyBorder="1">
      <alignment vertical="center"/>
    </xf>
    <xf numFmtId="0" fontId="26" fillId="9"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6" xfId="0" applyFont="1" applyFill="1" applyBorder="1" applyAlignment="1">
      <alignment horizontal="justify" vertical="center" wrapText="1"/>
    </xf>
    <xf numFmtId="0" fontId="8" fillId="4" borderId="10" xfId="0" applyFont="1" applyFill="1" applyBorder="1" applyAlignment="1">
      <alignment horizontal="justify"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9" borderId="2" xfId="0" applyFont="1" applyFill="1" applyBorder="1" applyAlignment="1" applyProtection="1">
      <alignment horizontal="left" vertical="center" shrinkToFit="1"/>
      <protection locked="0"/>
    </xf>
    <xf numFmtId="0" fontId="8" fillId="9" borderId="3" xfId="0" applyFont="1" applyFill="1" applyBorder="1" applyAlignment="1" applyProtection="1">
      <alignment horizontal="left" vertical="center" shrinkToFit="1"/>
      <protection locked="0"/>
    </xf>
    <xf numFmtId="0" fontId="8" fillId="9" borderId="4" xfId="0" applyFont="1" applyFill="1" applyBorder="1" applyAlignment="1" applyProtection="1">
      <alignment horizontal="left" vertical="center" shrinkToFit="1"/>
      <protection locked="0"/>
    </xf>
    <xf numFmtId="0" fontId="8" fillId="9" borderId="2" xfId="0" applyFont="1" applyFill="1" applyBorder="1" applyAlignment="1" applyProtection="1">
      <alignment horizontal="left" vertical="center" wrapText="1"/>
      <protection locked="0"/>
    </xf>
    <xf numFmtId="0" fontId="8" fillId="9" borderId="3" xfId="0" applyFont="1" applyFill="1" applyBorder="1" applyAlignment="1" applyProtection="1">
      <alignment horizontal="left" vertical="center" wrapText="1"/>
      <protection locked="0"/>
    </xf>
    <xf numFmtId="0" fontId="8" fillId="9" borderId="4" xfId="0" applyFont="1" applyFill="1" applyBorder="1" applyAlignment="1" applyProtection="1">
      <alignment horizontal="left" vertical="center" wrapText="1"/>
      <protection locked="0"/>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9" borderId="6" xfId="0" applyFont="1" applyFill="1" applyBorder="1" applyAlignment="1" applyProtection="1">
      <alignment horizontal="left" vertical="center" wrapText="1"/>
      <protection locked="0"/>
    </xf>
    <xf numFmtId="0" fontId="8" fillId="9" borderId="7" xfId="0" applyFont="1" applyFill="1" applyBorder="1" applyAlignment="1" applyProtection="1">
      <alignment horizontal="left" vertical="center" wrapText="1"/>
      <protection locked="0"/>
    </xf>
    <xf numFmtId="0" fontId="8" fillId="9" borderId="8" xfId="0" applyFont="1" applyFill="1" applyBorder="1" applyAlignment="1" applyProtection="1">
      <alignment horizontal="left" vertical="center" wrapText="1"/>
      <protection locked="0"/>
    </xf>
    <xf numFmtId="0" fontId="8" fillId="4" borderId="6" xfId="0" applyFont="1" applyFill="1" applyBorder="1" applyAlignment="1">
      <alignment horizontal="left" vertical="center" wrapText="1"/>
    </xf>
    <xf numFmtId="0" fontId="8" fillId="4" borderId="10" xfId="0" applyFont="1" applyFill="1" applyBorder="1" applyAlignment="1">
      <alignment horizontal="left"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4" borderId="1" xfId="3" applyFont="1" applyFill="1" applyBorder="1" applyAlignment="1">
      <alignment horizontal="center" vertical="center" shrinkToFit="1"/>
    </xf>
    <xf numFmtId="0" fontId="26" fillId="0" borderId="1" xfId="3" applyFont="1" applyBorder="1" applyAlignment="1">
      <alignment horizontal="left" vertical="top" wrapText="1"/>
    </xf>
    <xf numFmtId="0" fontId="26" fillId="9" borderId="1" xfId="3" applyFont="1" applyFill="1" applyBorder="1" applyAlignment="1" applyProtection="1">
      <alignment horizontal="left" vertical="center" wrapText="1"/>
      <protection locked="0"/>
    </xf>
    <xf numFmtId="0" fontId="26" fillId="0" borderId="1" xfId="0" applyFont="1" applyBorder="1" applyAlignment="1">
      <alignment horizontal="left" vertical="center" wrapText="1"/>
    </xf>
    <xf numFmtId="0" fontId="26" fillId="19" borderId="1" xfId="3" applyFont="1" applyFill="1" applyBorder="1" applyAlignment="1" applyProtection="1">
      <alignment horizontal="center" vertical="center" wrapText="1"/>
      <protection locked="0"/>
    </xf>
    <xf numFmtId="0" fontId="26" fillId="9" borderId="1" xfId="3"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protection locked="0"/>
    </xf>
    <xf numFmtId="0" fontId="8" fillId="5" borderId="23" xfId="0" applyFont="1" applyFill="1" applyBorder="1" applyAlignment="1" applyProtection="1">
      <alignment horizontal="center" vertical="center"/>
      <protection locked="0"/>
    </xf>
    <xf numFmtId="0" fontId="7" fillId="4" borderId="1" xfId="3" applyFont="1" applyFill="1" applyBorder="1" applyAlignment="1">
      <alignment horizontal="left" vertical="center" shrinkToFit="1"/>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8" fillId="4" borderId="8"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12" xfId="0" applyFont="1" applyBorder="1" applyAlignment="1">
      <alignment horizontal="left" vertical="center" wrapText="1"/>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7"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14" xfId="0" applyFont="1" applyFill="1" applyBorder="1" applyAlignment="1">
      <alignment horizontal="left" vertical="center" wrapText="1"/>
    </xf>
    <xf numFmtId="0" fontId="8" fillId="0" borderId="5" xfId="0" applyFont="1" applyBorder="1" applyAlignment="1">
      <alignment vertical="center" wrapText="1"/>
    </xf>
    <xf numFmtId="0" fontId="8" fillId="0" borderId="9" xfId="0" applyFont="1" applyBorder="1" applyAlignment="1">
      <alignment vertical="center" wrapText="1"/>
    </xf>
    <xf numFmtId="0" fontId="8" fillId="0" borderId="12"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8" fillId="0" borderId="1" xfId="0" applyFont="1" applyBorder="1"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center"/>
    </xf>
    <xf numFmtId="0" fontId="5" fillId="9" borderId="2" xfId="0"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locked="0"/>
    </xf>
    <xf numFmtId="0" fontId="0" fillId="10" borderId="0" xfId="0" applyFill="1" applyAlignment="1">
      <alignment vertical="center" wrapText="1"/>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6" borderId="5"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5"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0" fillId="4" borderId="3"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protection locked="0"/>
    </xf>
    <xf numFmtId="0" fontId="8" fillId="0" borderId="1" xfId="0" applyFont="1" applyBorder="1" applyAlignment="1">
      <alignment horizontal="left" vertical="top" wrapText="1"/>
    </xf>
    <xf numFmtId="49" fontId="8" fillId="9" borderId="2" xfId="0" applyNumberFormat="1" applyFont="1" applyFill="1" applyBorder="1" applyAlignment="1" applyProtection="1">
      <alignment horizontal="center" vertical="center"/>
      <protection locked="0"/>
    </xf>
    <xf numFmtId="49" fontId="8" fillId="9" borderId="4" xfId="0" applyNumberFormat="1" applyFont="1" applyFill="1" applyBorder="1" applyAlignment="1" applyProtection="1">
      <alignment horizontal="center" vertical="center"/>
      <protection locked="0"/>
    </xf>
    <xf numFmtId="0" fontId="8" fillId="0" borderId="3" xfId="0" applyFont="1" applyBorder="1" applyAlignment="1">
      <alignment horizontal="left" vertical="center"/>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4" borderId="5" xfId="0" applyFont="1" applyFill="1" applyBorder="1" applyAlignment="1">
      <alignment horizontal="justify" vertical="center" wrapText="1"/>
    </xf>
    <xf numFmtId="0" fontId="8" fillId="4" borderId="9" xfId="0" applyFont="1" applyFill="1" applyBorder="1" applyAlignment="1">
      <alignment horizontal="justify" vertical="center"/>
    </xf>
    <xf numFmtId="0" fontId="0" fillId="0" borderId="10" xfId="0" applyBorder="1" applyAlignment="1">
      <alignment horizontal="left" vertical="center"/>
    </xf>
    <xf numFmtId="0" fontId="8" fillId="0" borderId="12" xfId="0" applyFont="1" applyBorder="1">
      <alignment vertical="center"/>
    </xf>
    <xf numFmtId="0" fontId="8" fillId="0" borderId="1" xfId="0" applyFont="1" applyBorder="1" applyAlignment="1" applyProtection="1">
      <alignment horizontal="center" vertical="center"/>
      <protection locked="0"/>
    </xf>
    <xf numFmtId="0" fontId="8" fillId="0" borderId="9" xfId="0" applyFont="1" applyBorder="1" applyAlignment="1">
      <alignment horizontal="lef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hidden="1"/>
    </xf>
    <xf numFmtId="0" fontId="0" fillId="0" borderId="1" xfId="0" applyBorder="1" applyAlignment="1">
      <alignment vertical="center" wrapText="1"/>
    </xf>
    <xf numFmtId="0" fontId="0" fillId="0" borderId="1" xfId="0" applyBorder="1" applyAlignment="1">
      <alignment horizontal="left" vertical="center" wrapText="1"/>
    </xf>
    <xf numFmtId="0" fontId="11" fillId="0" borderId="1"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protection hidden="1"/>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2"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1" fillId="0" borderId="2" xfId="0" applyFont="1" applyBorder="1" applyAlignment="1" applyProtection="1">
      <alignment horizontal="left" vertical="center" wrapText="1"/>
      <protection hidden="1"/>
    </xf>
    <xf numFmtId="0" fontId="0" fillId="0" borderId="3" xfId="0" applyBorder="1" applyAlignment="1">
      <alignment horizontal="left" vertical="center" wrapText="1"/>
    </xf>
    <xf numFmtId="0" fontId="0" fillId="0" borderId="4" xfId="0" applyBorder="1" applyAlignment="1">
      <alignment horizontal="left" vertical="center" wrapText="1"/>
    </xf>
    <xf numFmtId="0" fontId="11" fillId="0" borderId="1" xfId="0" applyFont="1" applyBorder="1" applyAlignment="1" applyProtection="1">
      <alignment horizontal="left" vertical="center"/>
      <protection hidden="1"/>
    </xf>
    <xf numFmtId="0" fontId="11" fillId="0" borderId="6"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5"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1" xfId="0" quotePrefix="1" applyFont="1" applyBorder="1" applyAlignment="1" applyProtection="1">
      <alignment horizontal="left" vertical="center"/>
      <protection hidden="1"/>
    </xf>
    <xf numFmtId="0" fontId="11" fillId="0" borderId="12" xfId="0" applyFont="1" applyBorder="1" applyAlignment="1" applyProtection="1">
      <alignment horizontal="left" vertical="center" wrapText="1"/>
      <protection hidden="1"/>
    </xf>
    <xf numFmtId="0" fontId="11" fillId="0" borderId="1" xfId="1" applyFont="1" applyBorder="1" applyAlignment="1" applyProtection="1">
      <alignment horizontal="center" vertical="center" wrapText="1"/>
      <protection hidden="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0" fillId="0" borderId="3" xfId="0" applyBorder="1" applyAlignment="1">
      <alignment horizontal="left" vertical="center"/>
    </xf>
    <xf numFmtId="0" fontId="0" fillId="0" borderId="4" xfId="0" applyBorder="1" applyAlignment="1">
      <alignment horizontal="left" vertical="center"/>
    </xf>
    <xf numFmtId="0" fontId="11" fillId="0" borderId="3" xfId="0" applyFont="1" applyBorder="1" applyAlignment="1" applyProtection="1">
      <alignment horizontal="left" vertical="center" wrapText="1"/>
      <protection hidden="1"/>
    </xf>
    <xf numFmtId="0" fontId="11" fillId="0" borderId="2" xfId="0" applyFont="1" applyBorder="1" applyAlignment="1" applyProtection="1">
      <alignment horizontal="center" vertical="center" wrapText="1"/>
      <protection hidden="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11" fillId="0" borderId="2"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left" vertic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1" fillId="0" borderId="4"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2" xfId="0" applyFont="1" applyBorder="1" applyAlignment="1">
      <alignment vertical="center" wrapText="1"/>
    </xf>
  </cellXfs>
  <cellStyles count="4">
    <cellStyle name="標準" xfId="0" builtinId="0"/>
    <cellStyle name="標準 2" xfId="1" xr:uid="{00000000-0005-0000-0000-000001000000}"/>
    <cellStyle name="標準 2 2" xfId="2" xr:uid="{00000000-0005-0000-0000-000002000000}"/>
    <cellStyle name="標準 2 3" xfId="3" xr:uid="{00000000-0005-0000-0000-000003000000}"/>
  </cellStyles>
  <dxfs count="95">
    <dxf>
      <fill>
        <patternFill>
          <bgColor rgb="FFFFFF99"/>
        </patternFill>
      </fill>
    </dxf>
    <dxf>
      <fill>
        <patternFill>
          <bgColor theme="9" tint="0.39994506668294322"/>
        </patternFill>
      </fill>
    </dxf>
    <dxf>
      <fill>
        <patternFill>
          <bgColor rgb="FFFFCCFF"/>
        </patternFill>
      </fill>
    </dxf>
    <dxf>
      <fill>
        <patternFill>
          <bgColor theme="3"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499984740745262"/>
        </patternFill>
      </fill>
    </dxf>
    <dxf>
      <font>
        <color theme="0"/>
      </font>
      <fill>
        <patternFill>
          <bgColor rgb="FFFF0000"/>
        </patternFill>
      </fill>
    </dxf>
    <dxf>
      <fill>
        <patternFill>
          <bgColor rgb="FFFFFF99"/>
        </patternFill>
      </fill>
    </dxf>
    <dxf>
      <fill>
        <patternFill>
          <bgColor rgb="FFFFFF99"/>
        </patternFill>
      </fill>
    </dxf>
    <dxf>
      <fill>
        <patternFill>
          <bgColor theme="0" tint="-0.499984740745262"/>
        </patternFill>
      </fill>
    </dxf>
    <dxf>
      <font>
        <color theme="0"/>
      </font>
      <fill>
        <patternFill>
          <bgColor rgb="FFFF0000"/>
        </patternFill>
      </fill>
    </dxf>
    <dxf>
      <fill>
        <patternFill>
          <bgColor rgb="FFFFFF99"/>
        </patternFill>
      </fill>
    </dxf>
    <dxf>
      <fill>
        <patternFill>
          <bgColor theme="0" tint="-0.499984740745262"/>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theme="0" tint="-0.499984740745262"/>
        </patternFill>
      </fill>
    </dxf>
    <dxf>
      <font>
        <color theme="0"/>
      </font>
      <fill>
        <patternFill>
          <bgColor rgb="FFFF0000"/>
        </patternFill>
      </fill>
    </dxf>
    <dxf>
      <fill>
        <patternFill>
          <bgColor rgb="FFFFFF99"/>
        </patternFill>
      </fill>
    </dxf>
    <dxf>
      <font>
        <color theme="0"/>
      </font>
      <fill>
        <patternFill>
          <bgColor rgb="FFFF0000"/>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ont>
        <color theme="0"/>
      </font>
      <fill>
        <patternFill>
          <bgColor rgb="FFFF0000"/>
        </patternFill>
      </fill>
    </dxf>
    <dxf>
      <font>
        <color auto="1"/>
      </font>
      <fill>
        <patternFill>
          <bgColor rgb="FFFFFF99"/>
        </patternFill>
      </fill>
    </dxf>
    <dxf>
      <font>
        <color theme="0"/>
      </font>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99"/>
        </patternFill>
      </fill>
    </dxf>
    <dxf>
      <font>
        <color theme="0"/>
      </font>
      <fill>
        <patternFill>
          <bgColor rgb="FFFF0000"/>
        </patternFill>
      </fill>
    </dxf>
    <dxf>
      <fill>
        <patternFill>
          <bgColor theme="0" tint="-0.499984740745262"/>
        </patternFill>
      </fill>
    </dxf>
    <dxf>
      <font>
        <color theme="0"/>
      </font>
      <fill>
        <patternFill>
          <bgColor rgb="FFFF0000"/>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FF0000"/>
        </patternFill>
      </fill>
    </dxf>
    <dxf>
      <fill>
        <patternFill>
          <bgColor rgb="FFFFFF99"/>
        </patternFill>
      </fill>
    </dxf>
    <dxf>
      <fill>
        <patternFill>
          <bgColor theme="0" tint="-0.499984740745262"/>
        </patternFill>
      </fill>
    </dxf>
    <dxf>
      <fill>
        <patternFill>
          <bgColor rgb="FFFFFF99"/>
        </patternFill>
      </fill>
    </dxf>
    <dxf>
      <font>
        <color theme="0"/>
      </font>
      <fill>
        <patternFill>
          <bgColor rgb="FFFF0000"/>
        </patternFill>
      </fill>
    </dxf>
    <dxf>
      <fill>
        <patternFill>
          <bgColor theme="0" tint="-0.499984740745262"/>
        </patternFill>
      </fill>
    </dxf>
    <dxf>
      <fill>
        <patternFill>
          <bgColor rgb="FFFFFF99"/>
        </patternFill>
      </fill>
    </dxf>
    <dxf>
      <font>
        <color theme="0"/>
      </font>
      <fill>
        <patternFill>
          <bgColor rgb="FFFF0000"/>
        </patternFill>
      </fill>
    </dxf>
    <dxf>
      <fill>
        <patternFill>
          <bgColor theme="0" tint="-0.499984740745262"/>
        </patternFill>
      </fill>
    </dxf>
    <dxf>
      <font>
        <color theme="0"/>
      </font>
      <fill>
        <patternFill>
          <bgColor rgb="FFFF0000"/>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FF0000"/>
        </patternFill>
      </fill>
    </dxf>
    <dxf>
      <font>
        <color theme="0"/>
      </font>
      <fill>
        <patternFill>
          <bgColor rgb="FFFF00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ont>
        <color theme="0"/>
      </font>
      <fill>
        <patternFill>
          <bgColor rgb="FFFF00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FFFF66"/>
      <color rgb="FF99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664847</xdr:colOff>
      <xdr:row>3</xdr:row>
      <xdr:rowOff>61594</xdr:rowOff>
    </xdr:from>
    <xdr:to>
      <xdr:col>13</xdr:col>
      <xdr:colOff>180976</xdr:colOff>
      <xdr:row>5</xdr:row>
      <xdr:rowOff>609599</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8446772" y="871219"/>
          <a:ext cx="3964304" cy="1014730"/>
        </a:xfrm>
        <a:prstGeom prst="wedgeRoundRectCallout">
          <a:avLst>
            <a:gd name="adj1" fmla="val -68706"/>
            <a:gd name="adj2" fmla="val -34983"/>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u="sng">
              <a:solidFill>
                <a:srgbClr val="FF0000"/>
              </a:solidFill>
            </a:rPr>
            <a:t>都道府県名</a:t>
          </a:r>
          <a:r>
            <a:rPr kumimoji="1" lang="ja-JP" altLang="en-US" sz="2000">
              <a:solidFill>
                <a:srgbClr val="FF0000"/>
              </a:solidFill>
            </a:rPr>
            <a:t>と</a:t>
          </a:r>
          <a:r>
            <a:rPr kumimoji="1" lang="ja-JP" altLang="en-US" sz="2000" u="sng">
              <a:solidFill>
                <a:srgbClr val="FF0000"/>
              </a:solidFill>
            </a:rPr>
            <a:t>学校名</a:t>
          </a:r>
          <a:r>
            <a:rPr kumimoji="1" lang="ja-JP" altLang="en-US" sz="2000">
              <a:solidFill>
                <a:srgbClr val="FF0000"/>
              </a:solidFill>
            </a:rPr>
            <a:t>は</a:t>
          </a:r>
          <a:endParaRPr kumimoji="1" lang="en-US" altLang="ja-JP" sz="2000">
            <a:solidFill>
              <a:srgbClr val="FF0000"/>
            </a:solidFill>
          </a:endParaRPr>
        </a:p>
        <a:p>
          <a:pPr algn="l"/>
          <a:r>
            <a:rPr kumimoji="1" lang="ja-JP" altLang="en-US" sz="2000" u="sng">
              <a:solidFill>
                <a:srgbClr val="FF0000"/>
              </a:solidFill>
            </a:rPr>
            <a:t>必ず入力</a:t>
          </a:r>
          <a:r>
            <a:rPr kumimoji="1" lang="ja-JP" altLang="en-US" sz="2000">
              <a:solidFill>
                <a:srgbClr val="FF0000"/>
              </a:solidFill>
            </a:rPr>
            <a:t>をお願いします。</a:t>
          </a:r>
        </a:p>
      </xdr:txBody>
    </xdr:sp>
    <xdr:clientData/>
  </xdr:twoCellAnchor>
  <xdr:twoCellAnchor>
    <xdr:from>
      <xdr:col>9</xdr:col>
      <xdr:colOff>135255</xdr:colOff>
      <xdr:row>15</xdr:row>
      <xdr:rowOff>394334</xdr:rowOff>
    </xdr:from>
    <xdr:to>
      <xdr:col>23</xdr:col>
      <xdr:colOff>30480</xdr:colOff>
      <xdr:row>20</xdr:row>
      <xdr:rowOff>205740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8052435" y="5454014"/>
          <a:ext cx="2577465" cy="1876426"/>
        </a:xfrm>
        <a:prstGeom prst="wedgeRoundRectCallout">
          <a:avLst>
            <a:gd name="adj1" fmla="val -64218"/>
            <a:gd name="adj2" fmla="val 4038"/>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rgbClr val="FF0000"/>
              </a:solidFill>
            </a:rPr>
            <a:t>設置学部に「１」を付けることで、設置されていない学部を対象とした設問の回答ができなくなります（不要になる）。</a:t>
          </a:r>
          <a:endParaRPr kumimoji="1" lang="ja-JP" altLang="en-US" sz="1600">
            <a:solidFill>
              <a:srgbClr val="FF0000"/>
            </a:solidFill>
          </a:endParaRPr>
        </a:p>
      </xdr:txBody>
    </xdr:sp>
    <xdr:clientData/>
  </xdr:twoCellAnchor>
  <xdr:twoCellAnchor>
    <xdr:from>
      <xdr:col>9</xdr:col>
      <xdr:colOff>274320</xdr:colOff>
      <xdr:row>58</xdr:row>
      <xdr:rowOff>167640</xdr:rowOff>
    </xdr:from>
    <xdr:to>
      <xdr:col>24</xdr:col>
      <xdr:colOff>1905</xdr:colOff>
      <xdr:row>61</xdr:row>
      <xdr:rowOff>205740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8191500" y="20596860"/>
          <a:ext cx="2577465" cy="1630680"/>
        </a:xfrm>
        <a:prstGeom prst="wedgeRoundRectCallout">
          <a:avLst>
            <a:gd name="adj1" fmla="val -64218"/>
            <a:gd name="adj2" fmla="val 4038"/>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rgbClr val="FF0000"/>
              </a:solidFill>
            </a:rPr>
            <a:t>卒業生数（</a:t>
          </a:r>
          <a:r>
            <a:rPr kumimoji="1" lang="en-US" altLang="ja-JP" sz="1600" u="sng">
              <a:solidFill>
                <a:srgbClr val="FF0000"/>
              </a:solidFill>
            </a:rPr>
            <a:t>A</a:t>
          </a:r>
          <a:r>
            <a:rPr kumimoji="1" lang="ja-JP" altLang="en-US" sz="1600" u="sng">
              <a:solidFill>
                <a:srgbClr val="FF0000"/>
              </a:solidFill>
            </a:rPr>
            <a:t>）と進学者数、福祉就労者数（</a:t>
          </a:r>
          <a:r>
            <a:rPr kumimoji="1" lang="en-US" altLang="ja-JP" sz="1600" u="sng">
              <a:solidFill>
                <a:srgbClr val="FF0000"/>
              </a:solidFill>
            </a:rPr>
            <a:t>B</a:t>
          </a:r>
          <a:r>
            <a:rPr kumimoji="1" lang="ja-JP" altLang="en-US" sz="1600" u="sng">
              <a:solidFill>
                <a:srgbClr val="FF0000"/>
              </a:solidFill>
            </a:rPr>
            <a:t>）、企業就労者数（</a:t>
          </a:r>
          <a:r>
            <a:rPr kumimoji="1" lang="en-US" altLang="ja-JP" sz="1600" u="sng">
              <a:solidFill>
                <a:srgbClr val="FF0000"/>
              </a:solidFill>
            </a:rPr>
            <a:t>C</a:t>
          </a:r>
          <a:r>
            <a:rPr kumimoji="1" lang="ja-JP" altLang="en-US" sz="1600" u="sng">
              <a:solidFill>
                <a:srgbClr val="FF0000"/>
              </a:solidFill>
            </a:rPr>
            <a:t>）の合計が合致するように注意してください。</a:t>
          </a:r>
          <a:endParaRPr kumimoji="1" lang="ja-JP" altLang="en-US" sz="1600">
            <a:solidFill>
              <a:srgbClr val="FF0000"/>
            </a:solidFill>
          </a:endParaRPr>
        </a:p>
      </xdr:txBody>
    </xdr:sp>
    <xdr:clientData/>
  </xdr:twoCellAnchor>
  <xdr:twoCellAnchor>
    <xdr:from>
      <xdr:col>9</xdr:col>
      <xdr:colOff>220980</xdr:colOff>
      <xdr:row>67</xdr:row>
      <xdr:rowOff>91440</xdr:rowOff>
    </xdr:from>
    <xdr:to>
      <xdr:col>23</xdr:col>
      <xdr:colOff>116205</xdr:colOff>
      <xdr:row>71</xdr:row>
      <xdr:rowOff>7620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8138160" y="24909780"/>
          <a:ext cx="2577465" cy="1729740"/>
        </a:xfrm>
        <a:prstGeom prst="wedgeRoundRectCallout">
          <a:avLst>
            <a:gd name="adj1" fmla="val -64218"/>
            <a:gd name="adj2" fmla="val 4038"/>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rgbClr val="FF0000"/>
              </a:solidFill>
            </a:rPr>
            <a:t>卒業生数（</a:t>
          </a:r>
          <a:r>
            <a:rPr kumimoji="1" lang="en-US" altLang="ja-JP" sz="1600" u="sng">
              <a:solidFill>
                <a:srgbClr val="FF0000"/>
              </a:solidFill>
            </a:rPr>
            <a:t>A</a:t>
          </a:r>
          <a:r>
            <a:rPr kumimoji="1" lang="ja-JP" altLang="en-US" sz="1600" u="sng">
              <a:solidFill>
                <a:srgbClr val="FF0000"/>
              </a:solidFill>
            </a:rPr>
            <a:t>）と進学者数、福祉就労者数（</a:t>
          </a:r>
          <a:r>
            <a:rPr kumimoji="1" lang="en-US" altLang="ja-JP" sz="1600" u="sng">
              <a:solidFill>
                <a:srgbClr val="FF0000"/>
              </a:solidFill>
            </a:rPr>
            <a:t>B</a:t>
          </a:r>
          <a:r>
            <a:rPr kumimoji="1" lang="ja-JP" altLang="en-US" sz="1600" u="sng">
              <a:solidFill>
                <a:srgbClr val="FF0000"/>
              </a:solidFill>
            </a:rPr>
            <a:t>）、企業就労者数（</a:t>
          </a:r>
          <a:r>
            <a:rPr kumimoji="1" lang="en-US" altLang="ja-JP" sz="1600" u="sng">
              <a:solidFill>
                <a:srgbClr val="FF0000"/>
              </a:solidFill>
            </a:rPr>
            <a:t>C</a:t>
          </a:r>
          <a:r>
            <a:rPr kumimoji="1" lang="ja-JP" altLang="en-US" sz="1600" u="sng">
              <a:solidFill>
                <a:srgbClr val="FF0000"/>
              </a:solidFill>
            </a:rPr>
            <a:t>）の合計が合致するように注意してください。</a:t>
          </a:r>
          <a:endParaRPr kumimoji="1" lang="ja-JP" altLang="en-US" sz="1600">
            <a:solidFill>
              <a:srgbClr val="FF0000"/>
            </a:solidFill>
          </a:endParaRPr>
        </a:p>
      </xdr:txBody>
    </xdr:sp>
    <xdr:clientData/>
  </xdr:twoCellAnchor>
  <xdr:twoCellAnchor>
    <xdr:from>
      <xdr:col>9</xdr:col>
      <xdr:colOff>213360</xdr:colOff>
      <xdr:row>61</xdr:row>
      <xdr:rowOff>91440</xdr:rowOff>
    </xdr:from>
    <xdr:to>
      <xdr:col>23</xdr:col>
      <xdr:colOff>108585</xdr:colOff>
      <xdr:row>64</xdr:row>
      <xdr:rowOff>68580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8130540" y="22113240"/>
          <a:ext cx="2577465" cy="1630680"/>
        </a:xfrm>
        <a:prstGeom prst="wedgeRoundRectCallout">
          <a:avLst>
            <a:gd name="adj1" fmla="val -64218"/>
            <a:gd name="adj2" fmla="val 4038"/>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rgbClr val="FF0000"/>
              </a:solidFill>
            </a:rPr>
            <a:t>卒業生数（</a:t>
          </a:r>
          <a:r>
            <a:rPr kumimoji="1" lang="en-US" altLang="ja-JP" sz="1600" u="sng">
              <a:solidFill>
                <a:srgbClr val="FF0000"/>
              </a:solidFill>
            </a:rPr>
            <a:t>A</a:t>
          </a:r>
          <a:r>
            <a:rPr kumimoji="1" lang="ja-JP" altLang="en-US" sz="1600" u="sng">
              <a:solidFill>
                <a:srgbClr val="FF0000"/>
              </a:solidFill>
            </a:rPr>
            <a:t>）と進学者数、福祉就労者数（</a:t>
          </a:r>
          <a:r>
            <a:rPr kumimoji="1" lang="en-US" altLang="ja-JP" sz="1600" u="sng">
              <a:solidFill>
                <a:srgbClr val="FF0000"/>
              </a:solidFill>
            </a:rPr>
            <a:t>B</a:t>
          </a:r>
          <a:r>
            <a:rPr kumimoji="1" lang="ja-JP" altLang="en-US" sz="1600" u="sng">
              <a:solidFill>
                <a:srgbClr val="FF0000"/>
              </a:solidFill>
            </a:rPr>
            <a:t>）、企業就労者数（</a:t>
          </a:r>
          <a:r>
            <a:rPr kumimoji="1" lang="en-US" altLang="ja-JP" sz="1600" u="sng">
              <a:solidFill>
                <a:srgbClr val="FF0000"/>
              </a:solidFill>
            </a:rPr>
            <a:t>C</a:t>
          </a:r>
          <a:r>
            <a:rPr kumimoji="1" lang="ja-JP" altLang="en-US" sz="1600" u="sng">
              <a:solidFill>
                <a:srgbClr val="FF0000"/>
              </a:solidFill>
            </a:rPr>
            <a:t>）の合計が合致するように注意してください。</a:t>
          </a:r>
          <a:endParaRPr kumimoji="1" lang="ja-JP" altLang="en-US" sz="1600">
            <a:solidFill>
              <a:srgbClr val="FF0000"/>
            </a:solidFill>
          </a:endParaRPr>
        </a:p>
      </xdr:txBody>
    </xdr:sp>
    <xdr:clientData/>
  </xdr:twoCellAnchor>
  <xdr:twoCellAnchor>
    <xdr:from>
      <xdr:col>9</xdr:col>
      <xdr:colOff>220980</xdr:colOff>
      <xdr:row>64</xdr:row>
      <xdr:rowOff>7620</xdr:rowOff>
    </xdr:from>
    <xdr:to>
      <xdr:col>23</xdr:col>
      <xdr:colOff>116205</xdr:colOff>
      <xdr:row>66</xdr:row>
      <xdr:rowOff>274320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8138160" y="23682960"/>
          <a:ext cx="2577465" cy="1089660"/>
        </a:xfrm>
        <a:prstGeom prst="wedgeRoundRectCallout">
          <a:avLst>
            <a:gd name="adj1" fmla="val -58010"/>
            <a:gd name="adj2" fmla="val -3092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rgbClr val="FF0000"/>
              </a:solidFill>
            </a:rPr>
            <a:t>福祉就労者数（</a:t>
          </a:r>
          <a:r>
            <a:rPr kumimoji="1" lang="en-US" altLang="ja-JP" sz="1600" u="sng">
              <a:solidFill>
                <a:srgbClr val="FF0000"/>
              </a:solidFill>
            </a:rPr>
            <a:t>B</a:t>
          </a:r>
          <a:r>
            <a:rPr kumimoji="1" lang="ja-JP" altLang="en-US" sz="1600" u="sng">
              <a:solidFill>
                <a:srgbClr val="FF0000"/>
              </a:solidFill>
            </a:rPr>
            <a:t>）と各項目の合計が合致するように注意してください。</a:t>
          </a: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Y164"/>
  <sheetViews>
    <sheetView showGridLines="0" tabSelected="1" view="pageBreakPreview" zoomScaleNormal="100" zoomScaleSheetLayoutView="100" workbookViewId="0">
      <selection sqref="A1:I1"/>
    </sheetView>
  </sheetViews>
  <sheetFormatPr defaultRowHeight="13.5"/>
  <cols>
    <col min="1" max="1" width="3.375" style="72" customWidth="1"/>
    <col min="2" max="2" width="15.75" style="72" customWidth="1"/>
    <col min="3" max="5" width="14.125" style="72" customWidth="1"/>
    <col min="6" max="6" width="13.625" style="72" customWidth="1"/>
    <col min="7" max="9" width="13.5" style="72" customWidth="1"/>
    <col min="10" max="10" width="13.375" style="8" customWidth="1"/>
    <col min="11" max="11" width="6.375" customWidth="1"/>
    <col min="12" max="12" width="19.5" customWidth="1"/>
    <col min="13" max="16" width="5.625" hidden="1" customWidth="1"/>
    <col min="17" max="17" width="3.625" hidden="1" customWidth="1"/>
    <col min="18" max="18" width="9" hidden="1" customWidth="1"/>
    <col min="19" max="20" width="7.125" hidden="1" customWidth="1"/>
    <col min="21" max="21" width="7.5" hidden="1" customWidth="1"/>
    <col min="22" max="22" width="6" hidden="1" customWidth="1"/>
    <col min="23" max="23" width="9" hidden="1" customWidth="1"/>
    <col min="24" max="24" width="2.5" customWidth="1"/>
    <col min="25" max="25" width="50.125" customWidth="1"/>
    <col min="26" max="26" width="9" customWidth="1"/>
  </cols>
  <sheetData>
    <row r="1" spans="1:25" ht="29.25" customHeight="1">
      <c r="A1" s="258" t="s">
        <v>290</v>
      </c>
      <c r="B1" s="258"/>
      <c r="C1" s="258"/>
      <c r="D1" s="258"/>
      <c r="E1" s="258"/>
      <c r="F1" s="258"/>
      <c r="G1" s="258"/>
      <c r="H1" s="258"/>
      <c r="I1" s="258"/>
      <c r="R1" s="39" t="s">
        <v>257</v>
      </c>
      <c r="S1" s="40"/>
      <c r="T1" s="40"/>
      <c r="U1" s="40"/>
      <c r="V1" s="40"/>
      <c r="W1" s="41"/>
      <c r="Y1" t="str">
        <f>IF(COUNTIF($Y$10:$Y$145,"※*")&lt;&gt;0,"※" &amp; COUNTIF($Y$10:$Y$145,"※*")  &amp;"件 エラーが表示されています。エラー個所を修正してください","")</f>
        <v/>
      </c>
    </row>
    <row r="2" spans="1:25" ht="17.25" customHeight="1">
      <c r="A2" s="259" t="s">
        <v>349</v>
      </c>
      <c r="B2" s="259"/>
      <c r="C2" s="259"/>
      <c r="D2" s="259"/>
      <c r="E2" s="259"/>
      <c r="F2" s="259"/>
      <c r="G2" s="259"/>
      <c r="H2" s="259"/>
      <c r="I2" s="259"/>
      <c r="R2" s="289"/>
      <c r="S2" s="259"/>
      <c r="T2" s="8"/>
      <c r="W2" s="43"/>
    </row>
    <row r="3" spans="1:25" ht="17.25" customHeight="1">
      <c r="A3" s="259" t="s">
        <v>0</v>
      </c>
      <c r="B3" s="259"/>
      <c r="C3" s="259"/>
      <c r="D3" s="259"/>
      <c r="E3" s="259"/>
      <c r="F3" s="259"/>
      <c r="G3" s="259"/>
      <c r="H3" s="259"/>
      <c r="I3" s="259"/>
      <c r="R3" s="44" t="s">
        <v>244</v>
      </c>
      <c r="S3" s="45" t="s">
        <v>245</v>
      </c>
      <c r="T3" s="45" t="s">
        <v>246</v>
      </c>
      <c r="U3" s="46" t="s">
        <v>247</v>
      </c>
      <c r="V3" s="46" t="s">
        <v>252</v>
      </c>
      <c r="W3" s="43"/>
    </row>
    <row r="4" spans="1:25" ht="29.25" customHeight="1">
      <c r="C4" s="132" t="s">
        <v>1</v>
      </c>
      <c r="D4" s="36"/>
      <c r="E4" s="132" t="s">
        <v>2</v>
      </c>
      <c r="F4" s="260"/>
      <c r="G4" s="261"/>
      <c r="H4" s="261"/>
      <c r="I4" s="262"/>
      <c r="R4" s="44">
        <f>$D$18</f>
        <v>0</v>
      </c>
      <c r="S4" s="45">
        <f>$E$18</f>
        <v>0</v>
      </c>
      <c r="T4" s="45">
        <f>$F$18</f>
        <v>0</v>
      </c>
      <c r="U4" s="45">
        <f>$G$18</f>
        <v>0</v>
      </c>
      <c r="V4" s="45">
        <f>$H$18</f>
        <v>0</v>
      </c>
      <c r="W4" s="43"/>
    </row>
    <row r="5" spans="1:25" ht="7.5" customHeight="1">
      <c r="B5" s="73"/>
      <c r="R5" s="42"/>
      <c r="W5" s="43"/>
    </row>
    <row r="6" spans="1:25" ht="103.15" customHeight="1">
      <c r="A6"/>
      <c r="B6" s="133" t="s">
        <v>3</v>
      </c>
      <c r="C6" s="263" t="s">
        <v>350</v>
      </c>
      <c r="D6" s="263"/>
      <c r="E6" s="263"/>
      <c r="F6" s="263"/>
      <c r="G6" s="263"/>
      <c r="H6" s="263"/>
      <c r="I6" s="263"/>
      <c r="R6" s="42"/>
      <c r="W6" s="43"/>
    </row>
    <row r="7" spans="1:25" ht="9.75" customHeight="1">
      <c r="A7"/>
      <c r="B7" s="88"/>
      <c r="C7"/>
      <c r="D7"/>
      <c r="E7"/>
      <c r="F7"/>
      <c r="G7"/>
      <c r="H7"/>
      <c r="I7"/>
      <c r="R7" s="42"/>
      <c r="W7" s="43"/>
    </row>
    <row r="8" spans="1:25" s="1" customFormat="1" ht="24.95" customHeight="1">
      <c r="A8" s="264" t="s">
        <v>4</v>
      </c>
      <c r="B8" s="265"/>
      <c r="C8" s="265"/>
      <c r="D8" s="265"/>
      <c r="E8" s="265"/>
      <c r="F8" s="265"/>
      <c r="G8" s="265"/>
      <c r="H8" s="265"/>
      <c r="I8" s="266"/>
      <c r="J8" s="9"/>
      <c r="R8" s="47"/>
      <c r="W8" s="48"/>
      <c r="Y8"/>
    </row>
    <row r="9" spans="1:25" s="2" customFormat="1" ht="24.95" customHeight="1">
      <c r="A9" s="89">
        <v>1</v>
      </c>
      <c r="B9" s="90" t="s">
        <v>5</v>
      </c>
      <c r="C9" s="279" t="s">
        <v>262</v>
      </c>
      <c r="D9" s="279"/>
      <c r="E9" s="279"/>
      <c r="F9" s="279"/>
      <c r="G9" s="279"/>
      <c r="H9" s="280"/>
      <c r="I9" s="281"/>
      <c r="J9" s="9"/>
      <c r="R9" s="49"/>
      <c r="W9" s="50"/>
      <c r="Y9" s="62"/>
    </row>
    <row r="10" spans="1:25" s="1" customFormat="1" ht="24.95" customHeight="1">
      <c r="A10" s="154">
        <v>2</v>
      </c>
      <c r="B10" s="242" t="s">
        <v>6</v>
      </c>
      <c r="C10" s="245" t="s">
        <v>351</v>
      </c>
      <c r="D10" s="246"/>
      <c r="E10" s="246"/>
      <c r="F10" s="247"/>
      <c r="G10" s="91" t="s">
        <v>7</v>
      </c>
      <c r="H10" s="160"/>
      <c r="I10" s="161"/>
      <c r="J10" s="9"/>
      <c r="R10" s="47">
        <f>SUM(H10:I12)</f>
        <v>0</v>
      </c>
      <c r="T10" s="38">
        <f>H10</f>
        <v>0</v>
      </c>
      <c r="W10" s="48"/>
      <c r="Y10" t="str">
        <f>IF(COUNTA(H10:I12)&gt;1,"※単一回答の質問です。いずれか1つの選択肢に「1」を入れてください","")</f>
        <v/>
      </c>
    </row>
    <row r="11" spans="1:25" s="1" customFormat="1" ht="24.95" customHeight="1">
      <c r="A11" s="154"/>
      <c r="B11" s="243"/>
      <c r="C11" s="248"/>
      <c r="D11" s="249"/>
      <c r="E11" s="249"/>
      <c r="F11" s="250"/>
      <c r="G11" s="91" t="s">
        <v>8</v>
      </c>
      <c r="H11" s="160"/>
      <c r="I11" s="161"/>
      <c r="J11" s="9"/>
      <c r="R11" s="47"/>
      <c r="W11" s="48"/>
      <c r="Y11"/>
    </row>
    <row r="12" spans="1:25" s="1" customFormat="1" ht="24.95" customHeight="1">
      <c r="A12" s="154"/>
      <c r="B12" s="244"/>
      <c r="C12" s="251"/>
      <c r="D12" s="252"/>
      <c r="E12" s="252"/>
      <c r="F12" s="253"/>
      <c r="G12" s="91" t="s">
        <v>9</v>
      </c>
      <c r="H12" s="160"/>
      <c r="I12" s="161"/>
      <c r="J12" s="9"/>
      <c r="R12" s="47"/>
      <c r="W12" s="48"/>
      <c r="Y12"/>
    </row>
    <row r="13" spans="1:25" s="1" customFormat="1" ht="24.95" customHeight="1">
      <c r="A13" s="219">
        <v>3</v>
      </c>
      <c r="B13" s="245" t="s">
        <v>437</v>
      </c>
      <c r="C13" s="247"/>
      <c r="D13" s="92" t="s">
        <v>10</v>
      </c>
      <c r="E13" s="92" t="s">
        <v>11</v>
      </c>
      <c r="F13" s="93" t="s">
        <v>12</v>
      </c>
      <c r="G13" s="94" t="s">
        <v>13</v>
      </c>
      <c r="H13" s="95" t="s">
        <v>14</v>
      </c>
      <c r="I13" s="95" t="s">
        <v>15</v>
      </c>
      <c r="J13" s="9"/>
      <c r="R13" s="47"/>
      <c r="W13" s="48"/>
      <c r="Y13"/>
    </row>
    <row r="14" spans="1:25" s="1" customFormat="1" ht="40.5" customHeight="1">
      <c r="A14" s="220"/>
      <c r="B14" s="251"/>
      <c r="C14" s="253"/>
      <c r="D14" s="3"/>
      <c r="E14" s="3"/>
      <c r="F14" s="3"/>
      <c r="G14" s="3"/>
      <c r="H14" s="3"/>
      <c r="I14" s="15"/>
      <c r="J14" s="9"/>
      <c r="L14" s="2"/>
      <c r="M14" s="2"/>
      <c r="R14" s="47"/>
      <c r="W14" s="48"/>
      <c r="Y14"/>
    </row>
    <row r="15" spans="1:25" s="2" customFormat="1" ht="27.95" customHeight="1">
      <c r="A15" s="89">
        <v>4</v>
      </c>
      <c r="B15" s="96" t="s">
        <v>16</v>
      </c>
      <c r="C15" s="274" t="s">
        <v>17</v>
      </c>
      <c r="D15" s="275"/>
      <c r="E15" s="276"/>
      <c r="F15" s="97" t="s">
        <v>18</v>
      </c>
      <c r="G15" s="3"/>
      <c r="H15" s="97" t="s">
        <v>19</v>
      </c>
      <c r="I15" s="3"/>
      <c r="J15" s="9"/>
      <c r="L15" s="1"/>
      <c r="M15" s="4"/>
      <c r="R15" s="49"/>
      <c r="W15" s="50"/>
      <c r="Y15" s="62"/>
    </row>
    <row r="16" spans="1:25" s="4" customFormat="1" ht="36" customHeight="1">
      <c r="A16" s="277" t="s">
        <v>117</v>
      </c>
      <c r="B16" s="278"/>
      <c r="C16" s="278"/>
      <c r="D16" s="278"/>
      <c r="E16" s="278"/>
      <c r="F16" s="278"/>
      <c r="G16" s="278"/>
      <c r="H16" s="278"/>
      <c r="I16" s="278"/>
      <c r="J16" s="10"/>
      <c r="L16" s="1"/>
      <c r="M16" s="1"/>
      <c r="R16" s="51"/>
      <c r="W16" s="52"/>
      <c r="Y16" s="62"/>
    </row>
    <row r="17" spans="1:25" s="1" customFormat="1" ht="24.95" customHeight="1">
      <c r="A17" s="219">
        <v>5</v>
      </c>
      <c r="B17" s="245" t="s">
        <v>438</v>
      </c>
      <c r="C17" s="247"/>
      <c r="D17" s="89" t="s">
        <v>20</v>
      </c>
      <c r="E17" s="89" t="s">
        <v>21</v>
      </c>
      <c r="F17" s="89" t="s">
        <v>22</v>
      </c>
      <c r="G17" s="92" t="s">
        <v>89</v>
      </c>
      <c r="H17" s="92" t="s">
        <v>88</v>
      </c>
      <c r="I17" s="93" t="s">
        <v>92</v>
      </c>
      <c r="R17" s="47"/>
      <c r="W17" s="48"/>
      <c r="Y17"/>
    </row>
    <row r="18" spans="1:25" s="1" customFormat="1" ht="53.25" customHeight="1">
      <c r="A18" s="221"/>
      <c r="B18" s="251"/>
      <c r="C18" s="253"/>
      <c r="D18" s="3"/>
      <c r="E18" s="3"/>
      <c r="F18" s="3"/>
      <c r="G18" s="3"/>
      <c r="H18" s="3"/>
      <c r="I18" s="68">
        <f>SUM(D18:H18)</f>
        <v>0</v>
      </c>
      <c r="R18" s="47"/>
      <c r="W18" s="48"/>
      <c r="Y18"/>
    </row>
    <row r="19" spans="1:25" s="1" customFormat="1" ht="24.95" customHeight="1">
      <c r="A19" s="194">
        <v>6</v>
      </c>
      <c r="B19" s="267" t="s">
        <v>93</v>
      </c>
      <c r="C19" s="98"/>
      <c r="D19" s="109" t="s">
        <v>20</v>
      </c>
      <c r="E19" s="109" t="s">
        <v>21</v>
      </c>
      <c r="F19" s="109" t="s">
        <v>22</v>
      </c>
      <c r="G19" s="93" t="s">
        <v>89</v>
      </c>
      <c r="H19" s="93" t="s">
        <v>88</v>
      </c>
      <c r="I19" s="93" t="s">
        <v>92</v>
      </c>
      <c r="R19" s="47"/>
      <c r="W19" s="48"/>
      <c r="Y19"/>
    </row>
    <row r="20" spans="1:25" s="1" customFormat="1" ht="24.95" customHeight="1">
      <c r="A20" s="235"/>
      <c r="B20" s="268"/>
      <c r="C20" s="99" t="s">
        <v>90</v>
      </c>
      <c r="D20" s="74"/>
      <c r="E20" s="17"/>
      <c r="F20" s="17"/>
      <c r="G20" s="17"/>
      <c r="H20" s="17"/>
      <c r="I20" s="68">
        <f>SUM(D20:H20)</f>
        <v>0</v>
      </c>
      <c r="R20" s="47"/>
      <c r="W20" s="48"/>
      <c r="Y20"/>
    </row>
    <row r="21" spans="1:25" s="1" customFormat="1" ht="24.95" customHeight="1">
      <c r="A21" s="195"/>
      <c r="B21" s="269"/>
      <c r="C21" s="99" t="s">
        <v>91</v>
      </c>
      <c r="D21" s="74"/>
      <c r="E21" s="17"/>
      <c r="F21" s="17"/>
      <c r="G21" s="17"/>
      <c r="H21" s="17"/>
      <c r="I21" s="68">
        <f>SUM(D21:H21)</f>
        <v>0</v>
      </c>
      <c r="R21" s="47"/>
      <c r="W21" s="48"/>
      <c r="Y21"/>
    </row>
    <row r="22" spans="1:25" s="1" customFormat="1" ht="21.95" customHeight="1">
      <c r="A22" s="270">
        <v>7</v>
      </c>
      <c r="B22" s="272" t="s">
        <v>439</v>
      </c>
      <c r="C22" s="100" t="s">
        <v>29</v>
      </c>
      <c r="D22" s="12"/>
      <c r="E22" s="12"/>
      <c r="F22" s="12"/>
      <c r="G22" s="12"/>
      <c r="H22" s="12"/>
      <c r="I22" s="85"/>
      <c r="R22" s="47">
        <f>SUM(D22:D23)</f>
        <v>0</v>
      </c>
      <c r="S22" s="1">
        <f>SUM(E22:E23)</f>
        <v>0</v>
      </c>
      <c r="T22" s="1">
        <f>SUM(F22:F23)</f>
        <v>0</v>
      </c>
      <c r="U22" s="1">
        <f>SUM(G22:G23)</f>
        <v>0</v>
      </c>
      <c r="V22" s="1">
        <f>SUM(H22:H23)</f>
        <v>0</v>
      </c>
      <c r="W22" s="48"/>
      <c r="Y22" t="str">
        <f>IF(R23&gt;=1,"※単一回答の質問です。いずれか1つの選択肢に「1」を入れてください","")</f>
        <v/>
      </c>
    </row>
    <row r="23" spans="1:25" s="1" customFormat="1" ht="21.95" customHeight="1">
      <c r="A23" s="271"/>
      <c r="B23" s="273"/>
      <c r="C23" s="100" t="s">
        <v>31</v>
      </c>
      <c r="D23" s="12"/>
      <c r="E23" s="12"/>
      <c r="F23" s="12"/>
      <c r="G23" s="12"/>
      <c r="H23" s="12"/>
      <c r="I23" s="85"/>
      <c r="R23" s="47">
        <f>COUNTIF($R$22:$V$22,2)</f>
        <v>0</v>
      </c>
      <c r="W23" s="48"/>
      <c r="Y23"/>
    </row>
    <row r="24" spans="1:25" s="1" customFormat="1" ht="24.95" customHeight="1">
      <c r="A24" s="194">
        <v>8</v>
      </c>
      <c r="B24" s="192" t="s">
        <v>114</v>
      </c>
      <c r="C24" s="101" t="s">
        <v>288</v>
      </c>
      <c r="D24" s="109" t="s">
        <v>20</v>
      </c>
      <c r="E24" s="109" t="s">
        <v>21</v>
      </c>
      <c r="F24" s="109" t="s">
        <v>22</v>
      </c>
      <c r="G24" s="93" t="s">
        <v>89</v>
      </c>
      <c r="H24" s="93" t="s">
        <v>88</v>
      </c>
      <c r="I24" s="93" t="s">
        <v>92</v>
      </c>
      <c r="R24" s="47"/>
      <c r="W24" s="48"/>
      <c r="Y24"/>
    </row>
    <row r="25" spans="1:25" s="1" customFormat="1" ht="24.95" customHeight="1">
      <c r="A25" s="235"/>
      <c r="B25" s="229"/>
      <c r="C25" s="102" t="s">
        <v>39</v>
      </c>
      <c r="D25" s="17"/>
      <c r="E25" s="17"/>
      <c r="F25" s="17"/>
      <c r="G25" s="17"/>
      <c r="H25" s="17"/>
      <c r="I25" s="14">
        <f>SUM(D25:H25)</f>
        <v>0</v>
      </c>
      <c r="R25" s="47"/>
      <c r="W25" s="48"/>
      <c r="Y25"/>
    </row>
    <row r="26" spans="1:25" s="1" customFormat="1" ht="24.95" customHeight="1">
      <c r="A26" s="235"/>
      <c r="B26" s="229"/>
      <c r="C26" s="103" t="s">
        <v>40</v>
      </c>
      <c r="D26" s="17"/>
      <c r="E26" s="17"/>
      <c r="F26" s="17"/>
      <c r="G26" s="17"/>
      <c r="H26" s="17"/>
      <c r="I26" s="14">
        <f>SUM(D26:H26)</f>
        <v>0</v>
      </c>
      <c r="R26" s="47"/>
      <c r="W26" s="48"/>
      <c r="Y26"/>
    </row>
    <row r="27" spans="1:25" s="1" customFormat="1" ht="24.95" customHeight="1">
      <c r="A27" s="235"/>
      <c r="B27" s="229"/>
      <c r="C27" s="104" t="s">
        <v>113</v>
      </c>
      <c r="D27" s="17"/>
      <c r="E27" s="17"/>
      <c r="F27" s="17"/>
      <c r="G27" s="17"/>
      <c r="H27" s="17"/>
      <c r="I27" s="14">
        <f>SUM(D27:H27)</f>
        <v>0</v>
      </c>
      <c r="R27" s="47"/>
      <c r="W27" s="48"/>
      <c r="Y27"/>
    </row>
    <row r="28" spans="1:25" s="1" customFormat="1" ht="24.95" customHeight="1">
      <c r="A28" s="235"/>
      <c r="B28" s="229"/>
      <c r="C28" s="104" t="s">
        <v>41</v>
      </c>
      <c r="D28" s="17"/>
      <c r="E28" s="17"/>
      <c r="F28" s="17"/>
      <c r="G28" s="17"/>
      <c r="H28" s="17"/>
      <c r="I28" s="14">
        <f>SUM(D28:H28)</f>
        <v>0</v>
      </c>
      <c r="R28" s="47"/>
      <c r="W28" s="48"/>
      <c r="Y28"/>
    </row>
    <row r="29" spans="1:25" s="1" customFormat="1" ht="24.95" customHeight="1">
      <c r="A29" s="195"/>
      <c r="B29" s="231"/>
      <c r="C29" s="103" t="s">
        <v>42</v>
      </c>
      <c r="D29" s="16"/>
      <c r="E29" s="16"/>
      <c r="F29" s="17"/>
      <c r="G29" s="16"/>
      <c r="H29" s="17"/>
      <c r="I29" s="14">
        <f>SUM(D29:H29)</f>
        <v>0</v>
      </c>
      <c r="R29" s="47"/>
      <c r="W29" s="48"/>
      <c r="Y29"/>
    </row>
    <row r="30" spans="1:25" s="1" customFormat="1" ht="24.95" customHeight="1">
      <c r="A30" s="219">
        <v>9</v>
      </c>
      <c r="B30" s="192" t="s">
        <v>95</v>
      </c>
      <c r="C30" s="228"/>
      <c r="D30" s="105" t="s">
        <v>23</v>
      </c>
      <c r="E30" s="3"/>
      <c r="F30" s="3"/>
      <c r="G30" s="3"/>
      <c r="H30" s="3"/>
      <c r="I30" s="14">
        <f>SUM($E$30:$H$30)</f>
        <v>0</v>
      </c>
      <c r="R30" s="47"/>
      <c r="W30" s="48"/>
      <c r="Y30"/>
    </row>
    <row r="31" spans="1:25" s="1" customFormat="1" ht="24.95" customHeight="1">
      <c r="A31" s="220"/>
      <c r="B31" s="229"/>
      <c r="C31" s="230"/>
      <c r="D31" s="105" t="s">
        <v>108</v>
      </c>
      <c r="E31" s="3"/>
      <c r="F31" s="3"/>
      <c r="G31" s="3"/>
      <c r="H31" s="3"/>
      <c r="I31" s="14">
        <f>SUM($E$31:$H$31)</f>
        <v>0</v>
      </c>
      <c r="R31" s="47"/>
      <c r="W31" s="48"/>
      <c r="Y31"/>
    </row>
    <row r="32" spans="1:25" s="1" customFormat="1" ht="24.95" customHeight="1">
      <c r="A32" s="220"/>
      <c r="B32" s="229"/>
      <c r="C32" s="230"/>
      <c r="D32" s="105" t="s">
        <v>24</v>
      </c>
      <c r="E32" s="3"/>
      <c r="F32" s="3"/>
      <c r="G32" s="3"/>
      <c r="H32" s="3"/>
      <c r="I32" s="14">
        <f>SUM($E$32:$H$32)</f>
        <v>0</v>
      </c>
      <c r="R32" s="47"/>
      <c r="W32" s="48"/>
      <c r="Y32"/>
    </row>
    <row r="33" spans="1:25" s="1" customFormat="1" ht="24.95" customHeight="1">
      <c r="A33" s="220"/>
      <c r="B33" s="229"/>
      <c r="C33" s="230"/>
      <c r="D33" s="106" t="s">
        <v>25</v>
      </c>
      <c r="E33" s="3"/>
      <c r="F33" s="3"/>
      <c r="G33" s="3"/>
      <c r="H33" s="3"/>
      <c r="I33" s="14">
        <f>SUM($E$33:$H$33)</f>
        <v>0</v>
      </c>
      <c r="R33" s="47"/>
      <c r="W33" s="48"/>
      <c r="Y33"/>
    </row>
    <row r="34" spans="1:25" s="1" customFormat="1" ht="24.95" customHeight="1">
      <c r="A34" s="220"/>
      <c r="B34" s="229"/>
      <c r="C34" s="230"/>
      <c r="D34" s="105" t="s">
        <v>26</v>
      </c>
      <c r="E34" s="3"/>
      <c r="F34" s="3"/>
      <c r="G34" s="3"/>
      <c r="H34" s="3"/>
      <c r="I34" s="14">
        <f>SUM($E$34:$H$34)</f>
        <v>0</v>
      </c>
      <c r="R34" s="47"/>
      <c r="W34" s="48"/>
      <c r="Y34"/>
    </row>
    <row r="35" spans="1:25" s="1" customFormat="1" ht="24.95" customHeight="1">
      <c r="A35" s="220"/>
      <c r="B35" s="229"/>
      <c r="C35" s="230"/>
      <c r="D35" s="233" t="s">
        <v>27</v>
      </c>
      <c r="E35" s="3"/>
      <c r="F35" s="3"/>
      <c r="G35" s="3"/>
      <c r="H35" s="3"/>
      <c r="I35" s="14">
        <f>SUM($E$35:$H$35)</f>
        <v>0</v>
      </c>
      <c r="R35" s="47"/>
      <c r="W35" s="48"/>
      <c r="Y35"/>
    </row>
    <row r="36" spans="1:25" s="1" customFormat="1" ht="39" customHeight="1">
      <c r="A36" s="220"/>
      <c r="B36" s="229"/>
      <c r="C36" s="230"/>
      <c r="D36" s="234"/>
      <c r="E36" s="18"/>
      <c r="F36" s="18"/>
      <c r="G36" s="18"/>
      <c r="H36" s="18"/>
      <c r="I36" s="86"/>
      <c r="R36" s="47"/>
      <c r="W36" s="48"/>
      <c r="Y36"/>
    </row>
    <row r="37" spans="1:25" s="1" customFormat="1" ht="24.95" customHeight="1">
      <c r="A37" s="221"/>
      <c r="B37" s="231"/>
      <c r="C37" s="232"/>
      <c r="D37" s="107" t="s">
        <v>94</v>
      </c>
      <c r="E37" s="14">
        <f>SUM(E30:E35)</f>
        <v>0</v>
      </c>
      <c r="F37" s="14">
        <f>SUM(F30:F35)</f>
        <v>0</v>
      </c>
      <c r="G37" s="14">
        <f>SUM(G30:G35)</f>
        <v>0</v>
      </c>
      <c r="H37" s="14">
        <f>SUM(H30:H35)</f>
        <v>0</v>
      </c>
      <c r="I37" s="14">
        <f>SUM(I30:I35)</f>
        <v>0</v>
      </c>
      <c r="R37" s="47"/>
      <c r="W37" s="48"/>
      <c r="Y37"/>
    </row>
    <row r="38" spans="1:25" s="1" customFormat="1" ht="24.95" customHeight="1">
      <c r="A38" s="194">
        <v>10</v>
      </c>
      <c r="B38" s="236" t="s">
        <v>28</v>
      </c>
      <c r="C38" s="192" t="s">
        <v>97</v>
      </c>
      <c r="D38" s="239"/>
      <c r="E38" s="228"/>
      <c r="F38" s="218" t="s">
        <v>96</v>
      </c>
      <c r="G38" s="109" t="s">
        <v>29</v>
      </c>
      <c r="H38" s="109" t="s">
        <v>30</v>
      </c>
      <c r="I38" s="109" t="s">
        <v>31</v>
      </c>
      <c r="J38" s="9"/>
      <c r="R38" s="47"/>
      <c r="W38" s="48"/>
      <c r="Y38" s="63"/>
    </row>
    <row r="39" spans="1:25" s="1" customFormat="1" ht="24.95" customHeight="1">
      <c r="A39" s="235"/>
      <c r="B39" s="237"/>
      <c r="C39" s="229"/>
      <c r="D39" s="240"/>
      <c r="E39" s="230"/>
      <c r="F39" s="218"/>
      <c r="G39" s="12"/>
      <c r="H39" s="12"/>
      <c r="I39" s="12"/>
      <c r="J39" s="9"/>
      <c r="R39" s="47">
        <f>SUM(G39:I39)</f>
        <v>0</v>
      </c>
      <c r="W39" s="48"/>
      <c r="Y39" t="str">
        <f>IF(COUNTA(G39:I39)&gt;1,"※単一回答の質問です。いずれか1つの選択肢に「1」を入れてください","")</f>
        <v/>
      </c>
    </row>
    <row r="40" spans="1:25" s="1" customFormat="1" ht="24.95" customHeight="1">
      <c r="A40" s="235"/>
      <c r="B40" s="237"/>
      <c r="C40" s="229"/>
      <c r="D40" s="240"/>
      <c r="E40" s="230"/>
      <c r="F40" s="218" t="s">
        <v>115</v>
      </c>
      <c r="G40" s="109" t="s">
        <v>29</v>
      </c>
      <c r="H40" s="109" t="s">
        <v>30</v>
      </c>
      <c r="I40" s="109" t="s">
        <v>31</v>
      </c>
      <c r="J40" s="9"/>
      <c r="R40" s="47"/>
      <c r="W40" s="48"/>
      <c r="Y40"/>
    </row>
    <row r="41" spans="1:25" s="1" customFormat="1" ht="24.95" customHeight="1">
      <c r="A41" s="195"/>
      <c r="B41" s="238"/>
      <c r="C41" s="231"/>
      <c r="D41" s="241"/>
      <c r="E41" s="232"/>
      <c r="F41" s="218"/>
      <c r="G41" s="12"/>
      <c r="H41" s="12"/>
      <c r="I41" s="12"/>
      <c r="J41" s="9"/>
      <c r="R41" s="47">
        <f>SUM(G41:I41)</f>
        <v>0</v>
      </c>
      <c r="W41" s="48"/>
      <c r="Y41" t="str">
        <f>IF(COUNTA(G41:I41)&gt;1,"※単一回答の質問です。いずれか1つの選択肢に「1」を入れてください","")</f>
        <v/>
      </c>
    </row>
    <row r="42" spans="1:25" s="1" customFormat="1" ht="30" customHeight="1">
      <c r="A42" s="219">
        <v>11</v>
      </c>
      <c r="B42" s="222" t="s">
        <v>289</v>
      </c>
      <c r="C42" s="223"/>
      <c r="D42" s="108" t="s">
        <v>33</v>
      </c>
      <c r="E42" s="5"/>
      <c r="F42" s="108" t="s">
        <v>36</v>
      </c>
      <c r="G42" s="5"/>
      <c r="H42" s="108" t="s">
        <v>35</v>
      </c>
      <c r="I42" s="3"/>
      <c r="J42" s="9"/>
      <c r="R42" s="47"/>
      <c r="W42" s="48"/>
      <c r="Y42"/>
    </row>
    <row r="43" spans="1:25" s="1" customFormat="1" ht="30" customHeight="1">
      <c r="A43" s="220"/>
      <c r="B43" s="224"/>
      <c r="C43" s="225"/>
      <c r="D43" s="108" t="s">
        <v>34</v>
      </c>
      <c r="E43" s="5"/>
      <c r="F43" s="108" t="s">
        <v>37</v>
      </c>
      <c r="G43" s="5"/>
      <c r="H43" s="108" t="s">
        <v>15</v>
      </c>
      <c r="I43" s="17"/>
      <c r="J43" s="9"/>
      <c r="L43" s="6"/>
      <c r="R43" s="47"/>
      <c r="W43" s="48"/>
      <c r="Y43"/>
    </row>
    <row r="44" spans="1:25" s="1" customFormat="1" ht="30" customHeight="1">
      <c r="A44" s="221"/>
      <c r="B44" s="226"/>
      <c r="C44" s="227"/>
      <c r="D44" s="108" t="s">
        <v>32</v>
      </c>
      <c r="E44" s="5"/>
      <c r="F44" s="108" t="s">
        <v>38</v>
      </c>
      <c r="G44" s="5"/>
      <c r="H44" s="76"/>
      <c r="I44" s="75"/>
      <c r="J44" s="9"/>
      <c r="M44" s="6"/>
      <c r="R44" s="47"/>
      <c r="W44" s="48"/>
      <c r="Y44"/>
    </row>
    <row r="45" spans="1:25" s="6" customFormat="1" ht="24.95" customHeight="1">
      <c r="A45" s="254" t="s">
        <v>348</v>
      </c>
      <c r="B45" s="255"/>
      <c r="C45" s="255"/>
      <c r="D45" s="255"/>
      <c r="E45" s="255"/>
      <c r="F45" s="255"/>
      <c r="G45" s="255"/>
      <c r="H45" s="255"/>
      <c r="I45" s="256"/>
      <c r="J45" s="11"/>
      <c r="L45" s="1"/>
      <c r="M45" s="1"/>
      <c r="R45" s="53"/>
      <c r="W45" s="54"/>
      <c r="Y45" s="63"/>
    </row>
    <row r="46" spans="1:25" s="1" customFormat="1" ht="24.95" customHeight="1">
      <c r="A46" s="219">
        <v>1</v>
      </c>
      <c r="B46" s="192" t="s">
        <v>43</v>
      </c>
      <c r="C46" s="239"/>
      <c r="D46" s="257" t="s">
        <v>44</v>
      </c>
      <c r="E46" s="257"/>
      <c r="F46" s="89" t="s">
        <v>45</v>
      </c>
      <c r="G46" s="3"/>
      <c r="H46" s="89" t="s">
        <v>46</v>
      </c>
      <c r="I46" s="3"/>
      <c r="J46" s="9"/>
      <c r="R46" s="47">
        <f>SUM(G46,I46)</f>
        <v>0</v>
      </c>
      <c r="W46" s="48"/>
      <c r="Y46" t="str">
        <f>IF(COUNTA(I46,G46)&gt;1,"※単一回答の質問です。いずれか1つの選択肢に「1」を入れてください","")</f>
        <v/>
      </c>
    </row>
    <row r="47" spans="1:25" s="1" customFormat="1" ht="24.95" customHeight="1">
      <c r="A47" s="220"/>
      <c r="B47" s="229"/>
      <c r="C47" s="240"/>
      <c r="D47" s="257" t="s">
        <v>47</v>
      </c>
      <c r="E47" s="257"/>
      <c r="F47" s="89" t="s">
        <v>45</v>
      </c>
      <c r="G47" s="3"/>
      <c r="H47" s="89" t="s">
        <v>46</v>
      </c>
      <c r="I47" s="3"/>
      <c r="J47" s="9"/>
      <c r="R47" s="47">
        <f>SUM(G47,I47)</f>
        <v>0</v>
      </c>
      <c r="W47" s="48"/>
      <c r="Y47" t="str">
        <f>IF(COUNTA(I47,G47)&gt;1,"※単一回答の質問です。いずれか1つの選択肢に「1」を入れてください","")</f>
        <v/>
      </c>
    </row>
    <row r="48" spans="1:25" s="1" customFormat="1" ht="24.95" customHeight="1">
      <c r="A48" s="220"/>
      <c r="B48" s="229"/>
      <c r="C48" s="240"/>
      <c r="D48" s="257" t="s">
        <v>48</v>
      </c>
      <c r="E48" s="257"/>
      <c r="F48" s="89" t="s">
        <v>45</v>
      </c>
      <c r="G48" s="3"/>
      <c r="H48" s="89" t="s">
        <v>46</v>
      </c>
      <c r="I48" s="3"/>
      <c r="J48" s="9"/>
      <c r="R48" s="47">
        <f>SUM(G48,I48)</f>
        <v>0</v>
      </c>
      <c r="W48" s="48"/>
      <c r="Y48" t="str">
        <f>IF(COUNTA(I48,G48)&gt;1,"※単一回答の質問です。いずれか1つの選択肢に「1」を入れてください","")</f>
        <v/>
      </c>
    </row>
    <row r="49" spans="1:25" s="1" customFormat="1" ht="24.95" customHeight="1">
      <c r="A49" s="285">
        <v>2</v>
      </c>
      <c r="B49" s="177" t="s">
        <v>49</v>
      </c>
      <c r="C49" s="179" t="s">
        <v>50</v>
      </c>
      <c r="D49" s="180"/>
      <c r="E49" s="181"/>
      <c r="F49" s="182"/>
      <c r="G49" s="182"/>
      <c r="H49" s="182"/>
      <c r="I49" s="183"/>
      <c r="J49" s="9"/>
      <c r="R49" s="47"/>
      <c r="W49" s="48"/>
      <c r="Y49"/>
    </row>
    <row r="50" spans="1:25" s="1" customFormat="1" ht="24.95" customHeight="1">
      <c r="A50" s="286"/>
      <c r="B50" s="178"/>
      <c r="C50" s="179" t="s">
        <v>51</v>
      </c>
      <c r="D50" s="180"/>
      <c r="E50" s="184"/>
      <c r="F50" s="185"/>
      <c r="G50" s="185"/>
      <c r="H50" s="185"/>
      <c r="I50" s="186"/>
      <c r="J50" s="9"/>
      <c r="L50" s="7"/>
      <c r="R50" s="47"/>
      <c r="W50" s="48"/>
      <c r="Y50"/>
    </row>
    <row r="51" spans="1:25" s="1" customFormat="1" ht="24.95" customHeight="1">
      <c r="A51" s="286"/>
      <c r="B51" s="178"/>
      <c r="C51" s="187" t="s">
        <v>52</v>
      </c>
      <c r="D51" s="188"/>
      <c r="E51" s="189"/>
      <c r="F51" s="190"/>
      <c r="G51" s="190"/>
      <c r="H51" s="190"/>
      <c r="I51" s="191"/>
      <c r="J51" s="9"/>
      <c r="L51" s="7"/>
      <c r="M51" s="7"/>
      <c r="R51" s="47"/>
      <c r="W51" s="48"/>
      <c r="Y51"/>
    </row>
    <row r="52" spans="1:25" s="7" customFormat="1" ht="27" customHeight="1">
      <c r="A52" s="264" t="s">
        <v>263</v>
      </c>
      <c r="B52" s="265"/>
      <c r="C52" s="265"/>
      <c r="D52" s="265"/>
      <c r="E52" s="265"/>
      <c r="F52" s="265"/>
      <c r="G52" s="265"/>
      <c r="H52" s="265"/>
      <c r="I52" s="266"/>
      <c r="J52" s="10"/>
      <c r="L52" s="1"/>
      <c r="M52" s="1"/>
      <c r="R52" s="55"/>
      <c r="W52" s="56"/>
      <c r="Y52"/>
    </row>
    <row r="53" spans="1:25" s="1" customFormat="1" ht="27" customHeight="1">
      <c r="A53" s="111">
        <v>1</v>
      </c>
      <c r="B53" s="112" t="s">
        <v>53</v>
      </c>
      <c r="C53" s="275" t="s">
        <v>440</v>
      </c>
      <c r="D53" s="275"/>
      <c r="E53" s="276"/>
      <c r="F53" s="114" t="s">
        <v>45</v>
      </c>
      <c r="G53" s="3"/>
      <c r="H53" s="114" t="s">
        <v>46</v>
      </c>
      <c r="I53" s="3"/>
      <c r="J53" s="9"/>
      <c r="R53" s="47">
        <f>SUM(G53,I53)</f>
        <v>0</v>
      </c>
      <c r="W53" s="48"/>
      <c r="Y53" t="str">
        <f>IF(COUNTA(G53,I53)&gt;1,"※単一回答の質問です。いずれか1つの選択肢に「1」を入れてください","")</f>
        <v/>
      </c>
    </row>
    <row r="54" spans="1:25" s="1" customFormat="1" ht="27" customHeight="1">
      <c r="A54" s="111">
        <v>2</v>
      </c>
      <c r="B54" s="112" t="s">
        <v>53</v>
      </c>
      <c r="C54" s="274" t="s">
        <v>99</v>
      </c>
      <c r="D54" s="275"/>
      <c r="E54" s="276"/>
      <c r="F54" s="110" t="s">
        <v>29</v>
      </c>
      <c r="G54" s="3"/>
      <c r="H54" s="115" t="s">
        <v>31</v>
      </c>
      <c r="I54" s="3"/>
      <c r="J54" s="9"/>
      <c r="R54" s="47">
        <f>SUM(G54,I54)</f>
        <v>0</v>
      </c>
      <c r="W54" s="48"/>
      <c r="Y54" t="str">
        <f>IF(COUNTA(G54,I54)&gt;1,"※単一回答の質問です。いずれか1つの選択肢に「1」を入れてください","")</f>
        <v/>
      </c>
    </row>
    <row r="55" spans="1:25" s="1" customFormat="1" ht="27" customHeight="1">
      <c r="A55" s="111">
        <v>3</v>
      </c>
      <c r="B55" s="113" t="s">
        <v>54</v>
      </c>
      <c r="C55" s="275" t="s">
        <v>98</v>
      </c>
      <c r="D55" s="275"/>
      <c r="E55" s="275"/>
      <c r="F55" s="114" t="s">
        <v>45</v>
      </c>
      <c r="G55" s="3"/>
      <c r="H55" s="114" t="s">
        <v>46</v>
      </c>
      <c r="I55" s="3"/>
      <c r="J55" s="9"/>
      <c r="L55" s="6"/>
      <c r="R55" s="47">
        <f>SUM(G55,I55)</f>
        <v>0</v>
      </c>
      <c r="W55" s="48"/>
      <c r="Y55" t="str">
        <f>IF(COUNTA(G55,I55)&gt;1,"※単一回答の質問です。いずれか1つの選択肢に「1」を入れてください","")</f>
        <v/>
      </c>
    </row>
    <row r="56" spans="1:25" s="1" customFormat="1" ht="27" customHeight="1">
      <c r="A56" s="111">
        <v>4</v>
      </c>
      <c r="B56" s="113" t="s">
        <v>54</v>
      </c>
      <c r="C56" s="274" t="s">
        <v>99</v>
      </c>
      <c r="D56" s="275"/>
      <c r="E56" s="276"/>
      <c r="F56" s="110" t="s">
        <v>29</v>
      </c>
      <c r="G56" s="3"/>
      <c r="H56" s="115" t="s">
        <v>31</v>
      </c>
      <c r="I56" s="3"/>
      <c r="J56" s="9"/>
      <c r="M56" s="6"/>
      <c r="R56" s="47">
        <f>SUM(G56,I56)</f>
        <v>0</v>
      </c>
      <c r="W56" s="48"/>
      <c r="Y56" t="str">
        <f>IF(COUNTA(G56,I56)&gt;1,"※単一回答の質問です。いずれか1つの選択肢に「1」を入れてください","")</f>
        <v/>
      </c>
    </row>
    <row r="57" spans="1:25" s="6" customFormat="1" ht="24.95" customHeight="1">
      <c r="A57" s="264" t="s">
        <v>264</v>
      </c>
      <c r="B57" s="265"/>
      <c r="C57" s="265"/>
      <c r="D57" s="265"/>
      <c r="E57" s="265"/>
      <c r="F57" s="265"/>
      <c r="G57" s="265"/>
      <c r="H57" s="265"/>
      <c r="I57" s="266"/>
      <c r="J57" s="11"/>
      <c r="L57" s="1"/>
      <c r="M57" s="1"/>
      <c r="R57" s="53"/>
      <c r="W57" s="54"/>
      <c r="Y57"/>
    </row>
    <row r="58" spans="1:25" s="1" customFormat="1" ht="72.75" customHeight="1">
      <c r="A58" s="116"/>
      <c r="B58" s="201" t="s">
        <v>352</v>
      </c>
      <c r="C58" s="282"/>
      <c r="D58" s="282"/>
      <c r="E58" s="282"/>
      <c r="F58" s="282"/>
      <c r="G58" s="282"/>
      <c r="H58" s="282"/>
      <c r="I58" s="180"/>
      <c r="J58" s="9"/>
      <c r="R58" s="47"/>
      <c r="W58" s="48"/>
      <c r="Y58"/>
    </row>
    <row r="59" spans="1:25" s="1" customFormat="1" ht="75" customHeight="1">
      <c r="A59" s="154">
        <v>1</v>
      </c>
      <c r="B59" s="77"/>
      <c r="C59" s="118" t="s">
        <v>267</v>
      </c>
      <c r="D59" s="118" t="s">
        <v>268</v>
      </c>
      <c r="E59" s="118" t="s">
        <v>269</v>
      </c>
      <c r="F59" s="118" t="s">
        <v>270</v>
      </c>
      <c r="G59" s="118" t="s">
        <v>271</v>
      </c>
      <c r="H59" s="119" t="s">
        <v>435</v>
      </c>
      <c r="I59" s="118" t="s">
        <v>272</v>
      </c>
      <c r="R59" s="47"/>
      <c r="W59" s="48"/>
      <c r="Y59" s="63"/>
    </row>
    <row r="60" spans="1:25" s="1" customFormat="1" ht="25.15" customHeight="1">
      <c r="A60" s="154"/>
      <c r="B60" s="117" t="s">
        <v>283</v>
      </c>
      <c r="C60" s="17"/>
      <c r="D60" s="87"/>
      <c r="E60" s="87"/>
      <c r="F60" s="17"/>
      <c r="G60" s="20" t="str">
        <f>IFERROR(F60/C60*100,"-")</f>
        <v>-</v>
      </c>
      <c r="H60" s="17"/>
      <c r="I60" s="20" t="str">
        <f>IFERROR(H60/F60*100,"-")</f>
        <v>-</v>
      </c>
      <c r="R60" s="47"/>
      <c r="W60" s="48"/>
      <c r="Y60" t="str">
        <f>IF(C60&lt;F60,"※企業就労者数が卒業生数を上回っています",IF(F60&lt;H60,"※定着者数が企業就労者数を上回っています",""))</f>
        <v/>
      </c>
    </row>
    <row r="61" spans="1:25" s="1" customFormat="1" ht="25.15" customHeight="1">
      <c r="A61" s="154"/>
      <c r="B61" s="117" t="s">
        <v>353</v>
      </c>
      <c r="C61" s="17"/>
      <c r="D61" s="87"/>
      <c r="E61" s="87"/>
      <c r="F61" s="17"/>
      <c r="G61" s="20" t="str">
        <f>IFERROR(F61/C61*100,"-")</f>
        <v>-</v>
      </c>
      <c r="H61" s="17"/>
      <c r="I61" s="20" t="str">
        <f>IFERROR(H61/F61*100,"-")</f>
        <v>-</v>
      </c>
      <c r="R61" s="47"/>
      <c r="W61" s="48"/>
      <c r="Y61" t="str">
        <f>IF(C61&lt;F61,"※企業就労者数が卒業生数を上回っています",IF(F61&lt;H61,"※定着者数が企業就労者数を上回っています",""))</f>
        <v/>
      </c>
    </row>
    <row r="62" spans="1:25" s="1" customFormat="1" ht="65.45" customHeight="1">
      <c r="A62" s="219">
        <v>2</v>
      </c>
      <c r="B62" s="283" t="s">
        <v>354</v>
      </c>
      <c r="C62" s="118" t="s">
        <v>267</v>
      </c>
      <c r="D62" s="118" t="s">
        <v>268</v>
      </c>
      <c r="E62" s="118" t="s">
        <v>269</v>
      </c>
      <c r="F62" s="118" t="s">
        <v>270</v>
      </c>
      <c r="G62" s="118" t="s">
        <v>271</v>
      </c>
      <c r="H62" s="120"/>
      <c r="I62" s="121"/>
      <c r="R62" s="47"/>
      <c r="W62" s="48"/>
      <c r="Y62"/>
    </row>
    <row r="63" spans="1:25" s="1" customFormat="1" ht="25.15" customHeight="1">
      <c r="A63" s="220"/>
      <c r="B63" s="284"/>
      <c r="C63" s="17"/>
      <c r="D63" s="17"/>
      <c r="E63" s="17"/>
      <c r="F63" s="17"/>
      <c r="G63" s="69">
        <f>IFERROR(F63/C63*100,0)</f>
        <v>0</v>
      </c>
      <c r="H63" s="122"/>
      <c r="I63" s="123"/>
      <c r="R63" s="47">
        <f>SUM(D63:F63)</f>
        <v>0</v>
      </c>
      <c r="W63" s="48"/>
      <c r="Y63" t="str">
        <f>IF(C63=R63,"","※卒業生数と、進学者数・福祉就労者数・企業就労者数の合計が一致するように入力してください")</f>
        <v/>
      </c>
    </row>
    <row r="64" spans="1:25" s="1" customFormat="1" ht="39.950000000000003" customHeight="1">
      <c r="A64" s="220"/>
      <c r="B64" s="242" t="s">
        <v>355</v>
      </c>
      <c r="C64" s="124"/>
      <c r="D64" s="118" t="s">
        <v>273</v>
      </c>
      <c r="E64" s="118" t="s">
        <v>274</v>
      </c>
      <c r="F64" s="118" t="s">
        <v>275</v>
      </c>
      <c r="G64" s="118" t="s">
        <v>276</v>
      </c>
      <c r="H64" s="118" t="s">
        <v>277</v>
      </c>
      <c r="I64" s="125" t="s">
        <v>278</v>
      </c>
      <c r="J64" s="9"/>
      <c r="R64" s="47"/>
      <c r="W64" s="48"/>
      <c r="Y64"/>
    </row>
    <row r="65" spans="1:25" s="1" customFormat="1" ht="25.15" customHeight="1">
      <c r="A65" s="220"/>
      <c r="B65" s="243"/>
      <c r="C65" s="219" t="s">
        <v>441</v>
      </c>
      <c r="D65" s="70" t="str">
        <f>IF(E63="","-",E63)</f>
        <v>-</v>
      </c>
      <c r="E65" s="80"/>
      <c r="F65" s="80"/>
      <c r="G65" s="80"/>
      <c r="H65" s="80"/>
      <c r="I65" s="74"/>
      <c r="J65" s="9"/>
      <c r="R65" s="47">
        <f>SUM(E65:I65,D67:G67)</f>
        <v>0</v>
      </c>
      <c r="W65" s="48"/>
      <c r="Y65" t="str">
        <f>IF(D65=R65,"",IF(D65="-","","※福祉就労者数と各項目の合計が一致するように入力してください"))</f>
        <v/>
      </c>
    </row>
    <row r="66" spans="1:25" s="1" customFormat="1" ht="39.950000000000003" customHeight="1">
      <c r="A66" s="220"/>
      <c r="B66" s="243"/>
      <c r="C66" s="220"/>
      <c r="D66" s="126" t="s">
        <v>103</v>
      </c>
      <c r="E66" s="126" t="s">
        <v>105</v>
      </c>
      <c r="F66" s="126" t="s">
        <v>106</v>
      </c>
      <c r="G66" s="126" t="s">
        <v>116</v>
      </c>
      <c r="H66" s="81"/>
      <c r="I66" s="81"/>
      <c r="J66" s="9"/>
      <c r="R66" s="47"/>
      <c r="W66" s="48"/>
      <c r="Y66" s="64"/>
    </row>
    <row r="67" spans="1:25" s="1" customFormat="1" ht="25.15" customHeight="1">
      <c r="A67" s="221"/>
      <c r="B67" s="290"/>
      <c r="C67" s="221"/>
      <c r="D67" s="17"/>
      <c r="E67" s="17"/>
      <c r="F67" s="17"/>
      <c r="G67" s="17"/>
      <c r="H67" s="82"/>
      <c r="I67" s="13"/>
      <c r="J67" s="9"/>
      <c r="R67" s="47"/>
      <c r="W67" s="48"/>
      <c r="Y67" s="61"/>
    </row>
    <row r="68" spans="1:25" s="1" customFormat="1" ht="66" customHeight="1">
      <c r="A68" s="291">
        <v>3</v>
      </c>
      <c r="B68" s="283" t="s">
        <v>442</v>
      </c>
      <c r="C68" s="118" t="s">
        <v>55</v>
      </c>
      <c r="D68" s="118" t="s">
        <v>56</v>
      </c>
      <c r="E68" s="118" t="s">
        <v>104</v>
      </c>
      <c r="F68" s="118" t="s">
        <v>100</v>
      </c>
      <c r="G68" s="118" t="s">
        <v>101</v>
      </c>
      <c r="H68" s="78"/>
      <c r="I68" s="79"/>
      <c r="R68" s="47"/>
      <c r="W68" s="48"/>
      <c r="Y68" s="61"/>
    </row>
    <row r="69" spans="1:25" s="1" customFormat="1" ht="24.95" customHeight="1">
      <c r="A69" s="291"/>
      <c r="B69" s="284"/>
      <c r="C69" s="17"/>
      <c r="D69" s="17"/>
      <c r="E69" s="17"/>
      <c r="F69" s="17"/>
      <c r="G69" s="69" t="str">
        <f>IFERROR(F69/C69*100,"-")</f>
        <v>-</v>
      </c>
      <c r="H69" s="83"/>
      <c r="I69" s="84"/>
      <c r="R69" s="47">
        <f>SUM(D69:F69)</f>
        <v>0</v>
      </c>
      <c r="W69" s="48"/>
      <c r="Y69" s="61" t="str">
        <f>IF(C69=R69,"","※卒業生数と、進学者数・福祉就労者数・企業就労者数の合計が一致するように入力してください")</f>
        <v/>
      </c>
    </row>
    <row r="70" spans="1:25" s="1" customFormat="1" ht="27.95" customHeight="1">
      <c r="A70" s="219">
        <v>4</v>
      </c>
      <c r="B70" s="292" t="s">
        <v>443</v>
      </c>
      <c r="C70" s="251" t="s">
        <v>107</v>
      </c>
      <c r="D70" s="252"/>
      <c r="E70" s="253"/>
      <c r="F70" s="127" t="s">
        <v>45</v>
      </c>
      <c r="G70" s="21"/>
      <c r="H70" s="127" t="s">
        <v>46</v>
      </c>
      <c r="I70" s="22"/>
      <c r="J70" s="9"/>
      <c r="R70" s="47">
        <f>SUM(G70,I70)</f>
        <v>0</v>
      </c>
      <c r="S70" s="38">
        <f>G70</f>
        <v>0</v>
      </c>
      <c r="W70" s="48"/>
      <c r="Y70" s="61" t="str">
        <f>IF(COUNTA(G70,I70)&gt;1,"※単一回答の質問です。いずれか1つの選択肢に「1」を入れてください","")</f>
        <v/>
      </c>
    </row>
    <row r="71" spans="1:25" s="1" customFormat="1" ht="24.95" customHeight="1">
      <c r="A71" s="220"/>
      <c r="B71" s="292"/>
      <c r="C71" s="245" t="s">
        <v>57</v>
      </c>
      <c r="D71" s="247"/>
      <c r="E71" s="108" t="s">
        <v>279</v>
      </c>
      <c r="F71" s="108" t="s">
        <v>280</v>
      </c>
      <c r="G71" s="108" t="s">
        <v>281</v>
      </c>
      <c r="H71" s="108" t="s">
        <v>282</v>
      </c>
      <c r="I71" s="108" t="s">
        <v>436</v>
      </c>
      <c r="J71" s="9"/>
      <c r="L71" s="6"/>
      <c r="R71" s="47"/>
      <c r="W71" s="48"/>
      <c r="Y71" s="61"/>
    </row>
    <row r="72" spans="1:25" s="1" customFormat="1" ht="24.95" customHeight="1">
      <c r="A72" s="221"/>
      <c r="B72" s="284"/>
      <c r="C72" s="251"/>
      <c r="D72" s="253"/>
      <c r="E72" s="3"/>
      <c r="F72" s="3"/>
      <c r="G72" s="3"/>
      <c r="H72" s="3"/>
      <c r="I72" s="19"/>
      <c r="J72" s="9"/>
      <c r="M72" s="6"/>
      <c r="R72" s="47"/>
      <c r="W72" s="48"/>
      <c r="Y72" s="61"/>
    </row>
    <row r="73" spans="1:25" s="6" customFormat="1" ht="24.95" customHeight="1">
      <c r="A73" s="264" t="s">
        <v>265</v>
      </c>
      <c r="B73" s="265"/>
      <c r="C73" s="265"/>
      <c r="D73" s="265"/>
      <c r="E73" s="265"/>
      <c r="F73" s="265"/>
      <c r="G73" s="265"/>
      <c r="H73" s="265"/>
      <c r="I73" s="266"/>
      <c r="J73" s="11"/>
      <c r="L73" s="1"/>
      <c r="M73" s="1"/>
      <c r="R73" s="53"/>
      <c r="W73" s="54"/>
      <c r="Y73" s="61"/>
    </row>
    <row r="74" spans="1:25" s="1" customFormat="1" ht="36" customHeight="1">
      <c r="A74" s="219">
        <v>1</v>
      </c>
      <c r="B74" s="287" t="s">
        <v>356</v>
      </c>
      <c r="C74" s="198"/>
      <c r="D74" s="199"/>
      <c r="E74" s="200"/>
      <c r="F74" s="128" t="s">
        <v>58</v>
      </c>
      <c r="G74" s="128" t="s">
        <v>59</v>
      </c>
      <c r="H74" s="128" t="s">
        <v>60</v>
      </c>
      <c r="I74" s="108" t="s">
        <v>61</v>
      </c>
      <c r="J74" s="9"/>
      <c r="R74" s="47"/>
      <c r="W74" s="48"/>
      <c r="Y74" s="61"/>
    </row>
    <row r="75" spans="1:25" s="1" customFormat="1" ht="24.95" customHeight="1">
      <c r="A75" s="220"/>
      <c r="B75" s="288"/>
      <c r="C75" s="215" t="s">
        <v>62</v>
      </c>
      <c r="D75" s="216"/>
      <c r="E75" s="217"/>
      <c r="F75" s="17"/>
      <c r="G75" s="17"/>
      <c r="H75" s="17"/>
      <c r="I75" s="17"/>
      <c r="J75" s="9"/>
      <c r="R75" s="47"/>
      <c r="W75" s="48"/>
      <c r="Y75" s="61"/>
    </row>
    <row r="76" spans="1:25" s="1" customFormat="1" ht="24.95" customHeight="1">
      <c r="A76" s="220"/>
      <c r="B76" s="288"/>
      <c r="C76" s="215" t="s">
        <v>63</v>
      </c>
      <c r="D76" s="216"/>
      <c r="E76" s="217"/>
      <c r="F76" s="17"/>
      <c r="G76" s="17"/>
      <c r="H76" s="17"/>
      <c r="I76" s="17"/>
      <c r="J76" s="9"/>
      <c r="R76" s="47"/>
      <c r="W76" s="48"/>
      <c r="Y76" s="61"/>
    </row>
    <row r="77" spans="1:25" s="1" customFormat="1" ht="24.95" customHeight="1">
      <c r="A77" s="220"/>
      <c r="B77" s="288"/>
      <c r="C77" s="215" t="s">
        <v>64</v>
      </c>
      <c r="D77" s="216"/>
      <c r="E77" s="217"/>
      <c r="F77" s="17"/>
      <c r="G77" s="17"/>
      <c r="H77" s="17"/>
      <c r="I77" s="17"/>
      <c r="J77" s="9"/>
      <c r="R77" s="47"/>
      <c r="W77" s="48"/>
      <c r="Y77" s="61"/>
    </row>
    <row r="78" spans="1:25" s="1" customFormat="1" ht="24.95" customHeight="1">
      <c r="A78" s="175">
        <v>2</v>
      </c>
      <c r="B78" s="177" t="s">
        <v>358</v>
      </c>
      <c r="C78" s="179" t="s">
        <v>359</v>
      </c>
      <c r="D78" s="180"/>
      <c r="E78" s="181"/>
      <c r="F78" s="182"/>
      <c r="G78" s="182"/>
      <c r="H78" s="182"/>
      <c r="I78" s="183"/>
      <c r="J78" s="9"/>
      <c r="R78" s="47"/>
      <c r="W78" s="48"/>
      <c r="Y78"/>
    </row>
    <row r="79" spans="1:25" s="1" customFormat="1" ht="24.95" customHeight="1">
      <c r="A79" s="176"/>
      <c r="B79" s="178"/>
      <c r="C79" s="179" t="s">
        <v>360</v>
      </c>
      <c r="D79" s="180"/>
      <c r="E79" s="184"/>
      <c r="F79" s="185"/>
      <c r="G79" s="185"/>
      <c r="H79" s="185"/>
      <c r="I79" s="186"/>
      <c r="J79" s="9"/>
      <c r="L79" s="7"/>
      <c r="R79" s="47"/>
      <c r="W79" s="48"/>
      <c r="Y79"/>
    </row>
    <row r="80" spans="1:25" s="1" customFormat="1" ht="24.95" customHeight="1">
      <c r="A80" s="176"/>
      <c r="B80" s="178"/>
      <c r="C80" s="187" t="s">
        <v>361</v>
      </c>
      <c r="D80" s="188"/>
      <c r="E80" s="189"/>
      <c r="F80" s="190"/>
      <c r="G80" s="190"/>
      <c r="H80" s="190"/>
      <c r="I80" s="191"/>
      <c r="J80" s="9"/>
      <c r="L80" s="7"/>
      <c r="M80" s="7"/>
      <c r="R80" s="47"/>
      <c r="W80" s="48"/>
      <c r="Y80"/>
    </row>
    <row r="81" spans="1:25" s="1" customFormat="1" ht="24.95" customHeight="1">
      <c r="A81" s="194">
        <v>3</v>
      </c>
      <c r="B81" s="196" t="s">
        <v>65</v>
      </c>
      <c r="C81" s="198"/>
      <c r="D81" s="199"/>
      <c r="E81" s="200"/>
      <c r="F81" s="108" t="s">
        <v>66</v>
      </c>
      <c r="G81" s="108" t="s">
        <v>67</v>
      </c>
      <c r="H81" s="108" t="s">
        <v>68</v>
      </c>
      <c r="I81" s="92" t="s">
        <v>69</v>
      </c>
      <c r="J81" s="9"/>
      <c r="L81"/>
      <c r="R81" s="47"/>
      <c r="W81" s="48"/>
      <c r="Y81" s="61"/>
    </row>
    <row r="82" spans="1:25" s="1" customFormat="1" ht="24.95" customHeight="1">
      <c r="A82" s="195"/>
      <c r="B82" s="197"/>
      <c r="C82" s="201" t="s">
        <v>70</v>
      </c>
      <c r="D82" s="202"/>
      <c r="E82" s="203"/>
      <c r="F82" s="17"/>
      <c r="G82" s="17"/>
      <c r="H82" s="17"/>
      <c r="I82" s="14">
        <f>SUM(F82:H82)</f>
        <v>0</v>
      </c>
      <c r="J82" s="9"/>
      <c r="L82"/>
      <c r="M82"/>
      <c r="R82" s="47"/>
      <c r="W82" s="48"/>
      <c r="Y82" s="61"/>
    </row>
    <row r="83" spans="1:25" s="1" customFormat="1" ht="24.95" customHeight="1">
      <c r="A83" s="175">
        <v>4</v>
      </c>
      <c r="B83" s="192" t="s">
        <v>362</v>
      </c>
      <c r="C83" s="179" t="s">
        <v>363</v>
      </c>
      <c r="D83" s="180"/>
      <c r="E83" s="181"/>
      <c r="F83" s="182"/>
      <c r="G83" s="182"/>
      <c r="H83" s="182"/>
      <c r="I83" s="183"/>
      <c r="J83" s="9"/>
      <c r="R83" s="47"/>
      <c r="W83" s="48"/>
      <c r="Y83"/>
    </row>
    <row r="84" spans="1:25" s="1" customFormat="1" ht="24.95" customHeight="1">
      <c r="A84" s="176"/>
      <c r="B84" s="193"/>
      <c r="C84" s="179" t="s">
        <v>364</v>
      </c>
      <c r="D84" s="180"/>
      <c r="E84" s="184"/>
      <c r="F84" s="185"/>
      <c r="G84" s="185"/>
      <c r="H84" s="185"/>
      <c r="I84" s="186"/>
      <c r="J84" s="9"/>
      <c r="L84" s="7"/>
      <c r="R84" s="47"/>
      <c r="W84" s="48"/>
      <c r="Y84"/>
    </row>
    <row r="85" spans="1:25" s="1" customFormat="1" ht="24.95" customHeight="1">
      <c r="A85" s="176"/>
      <c r="B85" s="193"/>
      <c r="C85" s="187" t="s">
        <v>365</v>
      </c>
      <c r="D85" s="188"/>
      <c r="E85" s="189"/>
      <c r="F85" s="190"/>
      <c r="G85" s="190"/>
      <c r="H85" s="190"/>
      <c r="I85" s="191"/>
      <c r="J85" s="9"/>
      <c r="L85" s="7"/>
      <c r="M85" s="7"/>
      <c r="R85" s="47"/>
      <c r="W85" s="48"/>
      <c r="Y85"/>
    </row>
    <row r="86" spans="1:25" ht="28.15" customHeight="1">
      <c r="A86" s="212" t="s">
        <v>291</v>
      </c>
      <c r="B86" s="212"/>
      <c r="C86" s="212"/>
      <c r="D86" s="212"/>
      <c r="E86" s="212"/>
      <c r="F86" s="212"/>
      <c r="G86" s="212"/>
      <c r="H86" s="212"/>
      <c r="I86" s="212"/>
      <c r="J86" s="212"/>
      <c r="K86" s="212"/>
      <c r="L86" s="212"/>
    </row>
    <row r="87" spans="1:25" ht="24.95" customHeight="1">
      <c r="A87" s="156">
        <v>1</v>
      </c>
      <c r="B87" s="157" t="s">
        <v>444</v>
      </c>
      <c r="C87" s="157"/>
      <c r="D87" s="157"/>
      <c r="E87" s="157"/>
      <c r="F87" s="139" t="s">
        <v>292</v>
      </c>
      <c r="G87" s="158" t="s">
        <v>293</v>
      </c>
      <c r="H87" s="158"/>
      <c r="I87" s="158" t="s">
        <v>294</v>
      </c>
      <c r="J87" s="158"/>
      <c r="K87" s="159" t="s">
        <v>295</v>
      </c>
      <c r="L87" s="159"/>
    </row>
    <row r="88" spans="1:25" ht="24.95" customHeight="1">
      <c r="A88" s="156"/>
      <c r="B88" s="157"/>
      <c r="C88" s="157"/>
      <c r="D88" s="157"/>
      <c r="E88" s="157"/>
      <c r="F88" s="140" t="s">
        <v>296</v>
      </c>
      <c r="G88" s="160"/>
      <c r="H88" s="161"/>
      <c r="I88" s="162"/>
      <c r="J88" s="163"/>
      <c r="K88" s="162"/>
      <c r="L88" s="163"/>
    </row>
    <row r="89" spans="1:25" ht="24.95" customHeight="1">
      <c r="A89" s="156"/>
      <c r="B89" s="157"/>
      <c r="C89" s="157"/>
      <c r="D89" s="157"/>
      <c r="E89" s="157"/>
      <c r="F89" s="140" t="s">
        <v>297</v>
      </c>
      <c r="G89" s="160"/>
      <c r="H89" s="161"/>
      <c r="I89" s="160"/>
      <c r="J89" s="161"/>
      <c r="K89" s="160"/>
      <c r="L89" s="161"/>
    </row>
    <row r="90" spans="1:25" ht="24.95" customHeight="1">
      <c r="A90" s="156"/>
      <c r="B90" s="157"/>
      <c r="C90" s="157"/>
      <c r="D90" s="157"/>
      <c r="E90" s="157"/>
      <c r="F90" s="140" t="s">
        <v>298</v>
      </c>
      <c r="G90" s="160"/>
      <c r="H90" s="161"/>
      <c r="I90" s="160"/>
      <c r="J90" s="161"/>
      <c r="K90" s="160"/>
      <c r="L90" s="161"/>
    </row>
    <row r="91" spans="1:25" ht="24.95" customHeight="1">
      <c r="A91" s="156"/>
      <c r="B91" s="157"/>
      <c r="C91" s="157"/>
      <c r="D91" s="157"/>
      <c r="E91" s="157"/>
      <c r="F91" s="140" t="s">
        <v>299</v>
      </c>
      <c r="G91" s="160"/>
      <c r="H91" s="161"/>
      <c r="I91" s="160"/>
      <c r="J91" s="161"/>
      <c r="K91" s="160"/>
      <c r="L91" s="161"/>
    </row>
    <row r="92" spans="1:25" ht="24.95" customHeight="1">
      <c r="A92" s="156"/>
      <c r="B92" s="157"/>
      <c r="C92" s="157"/>
      <c r="D92" s="157"/>
      <c r="E92" s="157"/>
      <c r="F92" s="140" t="s">
        <v>300</v>
      </c>
      <c r="G92" s="160"/>
      <c r="H92" s="161"/>
      <c r="I92" s="160"/>
      <c r="J92" s="161"/>
      <c r="K92" s="160"/>
      <c r="L92" s="161"/>
    </row>
    <row r="93" spans="1:25" ht="24.95" customHeight="1">
      <c r="A93" s="156"/>
      <c r="B93" s="157"/>
      <c r="C93" s="157"/>
      <c r="D93" s="157"/>
      <c r="E93" s="157"/>
      <c r="F93" s="140" t="s">
        <v>301</v>
      </c>
      <c r="G93" s="160"/>
      <c r="H93" s="161"/>
      <c r="I93" s="160"/>
      <c r="J93" s="161"/>
      <c r="K93" s="160"/>
      <c r="L93" s="161"/>
    </row>
    <row r="94" spans="1:25" ht="24.95" customHeight="1">
      <c r="A94" s="156"/>
      <c r="B94" s="157"/>
      <c r="C94" s="157"/>
      <c r="D94" s="157"/>
      <c r="E94" s="157"/>
      <c r="F94" s="140" t="s">
        <v>302</v>
      </c>
      <c r="G94" s="210"/>
      <c r="H94" s="211"/>
      <c r="I94" s="160"/>
      <c r="J94" s="161"/>
      <c r="K94" s="160"/>
      <c r="L94" s="161"/>
    </row>
    <row r="95" spans="1:25" ht="24.95" customHeight="1">
      <c r="A95" s="156"/>
      <c r="B95" s="157"/>
      <c r="C95" s="157"/>
      <c r="D95" s="157"/>
      <c r="E95" s="157"/>
      <c r="F95" s="140" t="s">
        <v>303</v>
      </c>
      <c r="G95" s="210"/>
      <c r="H95" s="211"/>
      <c r="I95" s="160"/>
      <c r="J95" s="161"/>
      <c r="K95" s="160"/>
      <c r="L95" s="161"/>
    </row>
    <row r="96" spans="1:25" ht="24.95" customHeight="1">
      <c r="A96" s="156"/>
      <c r="B96" s="157"/>
      <c r="C96" s="157"/>
      <c r="D96" s="157"/>
      <c r="E96" s="157"/>
      <c r="F96" s="141" t="s">
        <v>304</v>
      </c>
      <c r="G96" s="210"/>
      <c r="H96" s="211"/>
      <c r="I96" s="160"/>
      <c r="J96" s="161"/>
      <c r="K96" s="160"/>
      <c r="L96" s="161"/>
    </row>
    <row r="97" spans="1:25" ht="24.95" customHeight="1">
      <c r="A97" s="156"/>
      <c r="B97" s="157"/>
      <c r="C97" s="157"/>
      <c r="D97" s="157"/>
      <c r="E97" s="157"/>
      <c r="F97" s="140" t="s">
        <v>305</v>
      </c>
      <c r="G97" s="210"/>
      <c r="H97" s="211"/>
      <c r="I97" s="160"/>
      <c r="J97" s="161"/>
      <c r="K97" s="160"/>
      <c r="L97" s="161"/>
    </row>
    <row r="98" spans="1:25" ht="24.95" customHeight="1">
      <c r="A98" s="156"/>
      <c r="B98" s="157"/>
      <c r="C98" s="157"/>
      <c r="D98" s="157"/>
      <c r="E98" s="157"/>
      <c r="F98" s="140" t="s">
        <v>306</v>
      </c>
      <c r="G98" s="160"/>
      <c r="H98" s="161"/>
      <c r="I98" s="162"/>
      <c r="J98" s="163"/>
      <c r="K98" s="162"/>
      <c r="L98" s="163"/>
    </row>
    <row r="99" spans="1:25" ht="24.95" customHeight="1">
      <c r="A99" s="156"/>
      <c r="B99" s="157"/>
      <c r="C99" s="157"/>
      <c r="D99" s="157"/>
      <c r="E99" s="157"/>
      <c r="F99" s="140" t="s">
        <v>307</v>
      </c>
      <c r="G99" s="210"/>
      <c r="H99" s="211"/>
      <c r="I99" s="162"/>
      <c r="J99" s="163"/>
      <c r="K99" s="160"/>
      <c r="L99" s="161"/>
    </row>
    <row r="100" spans="1:25" ht="24.95" customHeight="1">
      <c r="A100" s="156"/>
      <c r="B100" s="157"/>
      <c r="C100" s="157"/>
      <c r="D100" s="157"/>
      <c r="E100" s="157"/>
      <c r="F100" s="140" t="s">
        <v>308</v>
      </c>
      <c r="G100" s="210"/>
      <c r="H100" s="211"/>
      <c r="I100" s="162"/>
      <c r="J100" s="163"/>
      <c r="K100" s="160"/>
      <c r="L100" s="161"/>
    </row>
    <row r="101" spans="1:25" ht="24.95" customHeight="1">
      <c r="A101" s="156"/>
      <c r="B101" s="157"/>
      <c r="C101" s="157"/>
      <c r="D101" s="157"/>
      <c r="E101" s="157"/>
      <c r="F101" s="140" t="s">
        <v>309</v>
      </c>
      <c r="G101" s="160"/>
      <c r="H101" s="161"/>
      <c r="I101" s="160"/>
      <c r="J101" s="161"/>
      <c r="K101" s="160"/>
      <c r="L101" s="161"/>
    </row>
    <row r="102" spans="1:25" ht="24.95" customHeight="1">
      <c r="A102" s="156"/>
      <c r="B102" s="157"/>
      <c r="C102" s="157"/>
      <c r="D102" s="157"/>
      <c r="E102" s="157"/>
      <c r="F102" s="140" t="s">
        <v>310</v>
      </c>
      <c r="G102" s="210"/>
      <c r="H102" s="211"/>
      <c r="I102" s="160"/>
      <c r="J102" s="161"/>
      <c r="K102" s="160"/>
      <c r="L102" s="161"/>
    </row>
    <row r="103" spans="1:25" ht="24.95" customHeight="1">
      <c r="A103" s="156"/>
      <c r="B103" s="157"/>
      <c r="C103" s="157"/>
      <c r="D103" s="157"/>
      <c r="E103" s="157"/>
      <c r="F103" s="140" t="s">
        <v>311</v>
      </c>
      <c r="G103" s="160"/>
      <c r="H103" s="161"/>
      <c r="I103" s="160"/>
      <c r="J103" s="161"/>
      <c r="K103" s="160"/>
      <c r="L103" s="161"/>
    </row>
    <row r="104" spans="1:25" ht="24.95" customHeight="1">
      <c r="A104" s="156"/>
      <c r="B104" s="157"/>
      <c r="C104" s="157"/>
      <c r="D104" s="157"/>
      <c r="E104" s="157"/>
      <c r="F104" s="140" t="s">
        <v>312</v>
      </c>
      <c r="G104" s="160"/>
      <c r="H104" s="161"/>
      <c r="I104" s="160"/>
      <c r="J104" s="161"/>
      <c r="K104" s="160"/>
      <c r="L104" s="161"/>
    </row>
    <row r="105" spans="1:25" ht="24.95" customHeight="1">
      <c r="A105" s="156">
        <v>2</v>
      </c>
      <c r="B105" s="157" t="s">
        <v>313</v>
      </c>
      <c r="C105" s="157"/>
      <c r="D105" s="157"/>
      <c r="E105" s="157"/>
      <c r="F105" s="142" t="s">
        <v>314</v>
      </c>
      <c r="G105" s="208" t="s">
        <v>293</v>
      </c>
      <c r="H105" s="208"/>
      <c r="I105" s="208" t="s">
        <v>294</v>
      </c>
      <c r="J105" s="208"/>
      <c r="K105" s="159" t="s">
        <v>295</v>
      </c>
      <c r="L105" s="159"/>
    </row>
    <row r="106" spans="1:25" ht="24.95" customHeight="1">
      <c r="A106" s="156"/>
      <c r="B106" s="157"/>
      <c r="C106" s="157"/>
      <c r="D106" s="157"/>
      <c r="E106" s="157"/>
      <c r="F106" s="140" t="s">
        <v>315</v>
      </c>
      <c r="G106" s="160"/>
      <c r="H106" s="161"/>
      <c r="I106" s="160"/>
      <c r="J106" s="161"/>
      <c r="K106" s="160"/>
      <c r="L106" s="161"/>
    </row>
    <row r="107" spans="1:25" ht="24.95" customHeight="1">
      <c r="A107" s="156"/>
      <c r="B107" s="157"/>
      <c r="C107" s="157"/>
      <c r="D107" s="157"/>
      <c r="E107" s="157"/>
      <c r="F107" s="141" t="s">
        <v>316</v>
      </c>
      <c r="G107" s="160"/>
      <c r="H107" s="161"/>
      <c r="I107" s="160"/>
      <c r="J107" s="161"/>
      <c r="K107" s="160"/>
      <c r="L107" s="161"/>
    </row>
    <row r="108" spans="1:25" ht="24.95" customHeight="1">
      <c r="A108" s="156"/>
      <c r="B108" s="157"/>
      <c r="C108" s="157"/>
      <c r="D108" s="157"/>
      <c r="E108" s="157"/>
      <c r="F108" s="140" t="s">
        <v>407</v>
      </c>
      <c r="G108" s="160"/>
      <c r="H108" s="161"/>
      <c r="I108" s="160"/>
      <c r="J108" s="161"/>
      <c r="K108" s="160"/>
      <c r="L108" s="161"/>
    </row>
    <row r="109" spans="1:25" ht="24.95" customHeight="1">
      <c r="A109" s="156"/>
      <c r="B109" s="157"/>
      <c r="C109" s="157"/>
      <c r="D109" s="157"/>
      <c r="E109" s="157"/>
      <c r="F109" s="138" t="s">
        <v>317</v>
      </c>
      <c r="G109" s="160"/>
      <c r="H109" s="161"/>
      <c r="I109" s="160"/>
      <c r="J109" s="161"/>
      <c r="K109" s="160"/>
      <c r="L109" s="161"/>
    </row>
    <row r="110" spans="1:25" ht="24.95" customHeight="1">
      <c r="A110" s="156"/>
      <c r="B110" s="157"/>
      <c r="C110" s="157"/>
      <c r="D110" s="157"/>
      <c r="E110" s="157"/>
      <c r="F110" s="138" t="s">
        <v>318</v>
      </c>
      <c r="G110" s="160"/>
      <c r="H110" s="161"/>
      <c r="I110" s="160"/>
      <c r="J110" s="161"/>
      <c r="K110" s="160"/>
      <c r="L110" s="161"/>
    </row>
    <row r="111" spans="1:25" ht="24.95" customHeight="1">
      <c r="A111" s="156"/>
      <c r="B111" s="157"/>
      <c r="C111" s="157"/>
      <c r="D111" s="157"/>
      <c r="E111" s="157"/>
      <c r="F111" s="138" t="s">
        <v>369</v>
      </c>
      <c r="G111" s="209"/>
      <c r="H111" s="209"/>
      <c r="I111" s="209"/>
      <c r="J111" s="209"/>
      <c r="K111" s="209"/>
      <c r="L111" s="209"/>
    </row>
    <row r="112" spans="1:25" ht="24.95" customHeight="1">
      <c r="A112" s="204">
        <v>3</v>
      </c>
      <c r="B112" s="157" t="s">
        <v>319</v>
      </c>
      <c r="C112" s="157"/>
      <c r="D112" s="157"/>
      <c r="E112" s="157"/>
      <c r="F112" s="205" t="s">
        <v>320</v>
      </c>
      <c r="G112" s="205"/>
      <c r="H112" s="205"/>
      <c r="I112" s="205"/>
      <c r="J112" s="205"/>
      <c r="K112" s="205"/>
      <c r="L112" s="3"/>
      <c r="R112">
        <f>SUM(L112:L117)</f>
        <v>0</v>
      </c>
      <c r="Y112" t="str">
        <f>IF(COUNTA(L112:L117)&gt;1,"※単一回答の質問です。いずれか1つの選択肢に「1」を入れてください","")</f>
        <v/>
      </c>
    </row>
    <row r="113" spans="1:25" ht="24.95" customHeight="1">
      <c r="A113" s="204"/>
      <c r="B113" s="157"/>
      <c r="C113" s="157"/>
      <c r="D113" s="157"/>
      <c r="E113" s="157"/>
      <c r="F113" s="205" t="s">
        <v>321</v>
      </c>
      <c r="G113" s="205"/>
      <c r="H113" s="205"/>
      <c r="I113" s="205"/>
      <c r="J113" s="205"/>
      <c r="K113" s="205"/>
      <c r="L113" s="3"/>
    </row>
    <row r="114" spans="1:25" ht="24.95" customHeight="1">
      <c r="A114" s="204"/>
      <c r="B114" s="157"/>
      <c r="C114" s="157"/>
      <c r="D114" s="157"/>
      <c r="E114" s="157"/>
      <c r="F114" s="205" t="s">
        <v>322</v>
      </c>
      <c r="G114" s="205"/>
      <c r="H114" s="205"/>
      <c r="I114" s="205"/>
      <c r="J114" s="205"/>
      <c r="K114" s="205"/>
      <c r="L114" s="3"/>
    </row>
    <row r="115" spans="1:25" ht="24.95" customHeight="1">
      <c r="A115" s="204"/>
      <c r="B115" s="157"/>
      <c r="C115" s="157"/>
      <c r="D115" s="157"/>
      <c r="E115" s="157"/>
      <c r="F115" s="205" t="s">
        <v>323</v>
      </c>
      <c r="G115" s="205"/>
      <c r="H115" s="205"/>
      <c r="I115" s="205"/>
      <c r="J115" s="205"/>
      <c r="K115" s="205"/>
      <c r="L115" s="3"/>
    </row>
    <row r="116" spans="1:25" ht="24.95" customHeight="1">
      <c r="A116" s="204"/>
      <c r="B116" s="157"/>
      <c r="C116" s="157"/>
      <c r="D116" s="157"/>
      <c r="E116" s="157"/>
      <c r="F116" s="205" t="s">
        <v>366</v>
      </c>
      <c r="G116" s="205"/>
      <c r="H116" s="205"/>
      <c r="I116" s="205"/>
      <c r="J116" s="205"/>
      <c r="K116" s="205"/>
      <c r="L116" s="3"/>
    </row>
    <row r="117" spans="1:25" ht="24.95" customHeight="1">
      <c r="A117" s="204"/>
      <c r="B117" s="157"/>
      <c r="C117" s="157"/>
      <c r="D117" s="157"/>
      <c r="E117" s="157"/>
      <c r="F117" s="205" t="s">
        <v>368</v>
      </c>
      <c r="G117" s="205"/>
      <c r="H117" s="205"/>
      <c r="I117" s="205"/>
      <c r="J117" s="205"/>
      <c r="K117" s="205"/>
      <c r="L117" s="3"/>
    </row>
    <row r="118" spans="1:25" ht="24.95" customHeight="1">
      <c r="A118" s="204"/>
      <c r="B118" s="157"/>
      <c r="C118" s="157"/>
      <c r="D118" s="157"/>
      <c r="E118" s="157"/>
      <c r="F118" s="143" t="s">
        <v>369</v>
      </c>
      <c r="G118" s="206"/>
      <c r="H118" s="206"/>
      <c r="I118" s="206"/>
      <c r="J118" s="206"/>
      <c r="K118" s="206"/>
      <c r="L118" s="206"/>
    </row>
    <row r="119" spans="1:25" ht="24.95" customHeight="1">
      <c r="A119" s="156">
        <v>4</v>
      </c>
      <c r="B119" s="157" t="s">
        <v>324</v>
      </c>
      <c r="C119" s="157"/>
      <c r="D119" s="157"/>
      <c r="E119" s="157"/>
      <c r="F119" s="207" t="s">
        <v>325</v>
      </c>
      <c r="G119" s="207"/>
      <c r="H119" s="207"/>
      <c r="I119" s="207"/>
      <c r="J119" s="207"/>
      <c r="K119" s="207"/>
      <c r="L119" s="3"/>
      <c r="R119">
        <f>SUM(L119:L123)</f>
        <v>0</v>
      </c>
      <c r="Y119" t="str">
        <f>IF(COUNTA(L119:L123)&gt;1,"※単一回答の質問です。いずれか1つの選択肢に「1」を入れてください","")</f>
        <v/>
      </c>
    </row>
    <row r="120" spans="1:25" ht="24.95" customHeight="1">
      <c r="A120" s="156"/>
      <c r="B120" s="157"/>
      <c r="C120" s="157"/>
      <c r="D120" s="157"/>
      <c r="E120" s="157"/>
      <c r="F120" s="207" t="s">
        <v>326</v>
      </c>
      <c r="G120" s="207"/>
      <c r="H120" s="207"/>
      <c r="I120" s="207"/>
      <c r="J120" s="207"/>
      <c r="K120" s="207"/>
      <c r="L120" s="3"/>
    </row>
    <row r="121" spans="1:25" ht="24.95" customHeight="1">
      <c r="A121" s="156"/>
      <c r="B121" s="157"/>
      <c r="C121" s="157"/>
      <c r="D121" s="157"/>
      <c r="E121" s="157"/>
      <c r="F121" s="207" t="s">
        <v>327</v>
      </c>
      <c r="G121" s="207"/>
      <c r="H121" s="207"/>
      <c r="I121" s="207"/>
      <c r="J121" s="207"/>
      <c r="K121" s="207"/>
      <c r="L121" s="3"/>
    </row>
    <row r="122" spans="1:25" ht="24.95" customHeight="1">
      <c r="A122" s="156"/>
      <c r="B122" s="157"/>
      <c r="C122" s="157"/>
      <c r="D122" s="157"/>
      <c r="E122" s="157"/>
      <c r="F122" s="207" t="s">
        <v>328</v>
      </c>
      <c r="G122" s="207"/>
      <c r="H122" s="207"/>
      <c r="I122" s="207"/>
      <c r="J122" s="207"/>
      <c r="K122" s="207"/>
      <c r="L122" s="3"/>
    </row>
    <row r="123" spans="1:25" ht="24.95" customHeight="1">
      <c r="A123" s="156"/>
      <c r="B123" s="157"/>
      <c r="C123" s="157"/>
      <c r="D123" s="157"/>
      <c r="E123" s="157"/>
      <c r="F123" s="207" t="s">
        <v>370</v>
      </c>
      <c r="G123" s="207"/>
      <c r="H123" s="207"/>
      <c r="I123" s="207"/>
      <c r="J123" s="207"/>
      <c r="K123" s="207"/>
      <c r="L123" s="3"/>
    </row>
    <row r="124" spans="1:25" ht="24.95" customHeight="1">
      <c r="A124" s="156"/>
      <c r="B124" s="157"/>
      <c r="C124" s="157"/>
      <c r="D124" s="157"/>
      <c r="E124" s="157"/>
      <c r="F124" s="138" t="s">
        <v>369</v>
      </c>
      <c r="G124" s="206"/>
      <c r="H124" s="206"/>
      <c r="I124" s="206"/>
      <c r="J124" s="206"/>
      <c r="K124" s="206"/>
      <c r="L124" s="206"/>
    </row>
    <row r="125" spans="1:25" ht="24.95" customHeight="1">
      <c r="A125" s="154">
        <v>5</v>
      </c>
      <c r="B125" s="164" t="s">
        <v>329</v>
      </c>
      <c r="C125" s="164"/>
      <c r="D125" s="164"/>
      <c r="E125" s="164"/>
      <c r="F125" s="138" t="s">
        <v>330</v>
      </c>
      <c r="G125" s="206"/>
      <c r="H125" s="206"/>
      <c r="I125" s="206"/>
      <c r="J125" s="206"/>
      <c r="K125" s="206"/>
      <c r="L125" s="206"/>
    </row>
    <row r="126" spans="1:25" ht="24.95" customHeight="1">
      <c r="A126" s="154"/>
      <c r="B126" s="164"/>
      <c r="C126" s="164"/>
      <c r="D126" s="164"/>
      <c r="E126" s="164"/>
      <c r="F126" s="138" t="s">
        <v>331</v>
      </c>
      <c r="G126" s="206"/>
      <c r="H126" s="206"/>
      <c r="I126" s="206"/>
      <c r="J126" s="206"/>
      <c r="K126" s="206"/>
      <c r="L126" s="206"/>
    </row>
    <row r="127" spans="1:25" ht="24.95" customHeight="1">
      <c r="A127" s="154">
        <v>6</v>
      </c>
      <c r="B127" s="164" t="s">
        <v>332</v>
      </c>
      <c r="C127" s="164"/>
      <c r="D127" s="164"/>
      <c r="E127" s="164"/>
      <c r="F127" s="164"/>
      <c r="G127" s="165" t="s">
        <v>293</v>
      </c>
      <c r="H127" s="165"/>
      <c r="I127" s="165" t="s">
        <v>294</v>
      </c>
      <c r="J127" s="165"/>
      <c r="K127" s="165" t="s">
        <v>295</v>
      </c>
      <c r="L127" s="165"/>
    </row>
    <row r="128" spans="1:25" ht="24.95" customHeight="1">
      <c r="A128" s="154"/>
      <c r="B128" s="164"/>
      <c r="C128" s="164"/>
      <c r="D128" s="164"/>
      <c r="E128" s="164"/>
      <c r="F128" s="164"/>
      <c r="G128" s="144" t="s">
        <v>333</v>
      </c>
      <c r="H128" s="17"/>
      <c r="I128" s="166" t="s">
        <v>334</v>
      </c>
      <c r="J128" s="167"/>
      <c r="K128" s="166" t="s">
        <v>335</v>
      </c>
      <c r="L128" s="167"/>
    </row>
    <row r="129" spans="1:25" ht="24.95" customHeight="1">
      <c r="A129" s="154"/>
      <c r="B129" s="164"/>
      <c r="C129" s="164"/>
      <c r="D129" s="164"/>
      <c r="E129" s="164"/>
      <c r="F129" s="164"/>
      <c r="G129" s="144" t="s">
        <v>336</v>
      </c>
      <c r="H129" s="17"/>
      <c r="I129" s="166"/>
      <c r="J129" s="168"/>
      <c r="K129" s="166"/>
      <c r="L129" s="168"/>
    </row>
    <row r="130" spans="1:25" ht="24.95" customHeight="1">
      <c r="A130" s="154"/>
      <c r="B130" s="164"/>
      <c r="C130" s="164"/>
      <c r="D130" s="164"/>
      <c r="E130" s="164"/>
      <c r="F130" s="164"/>
      <c r="G130" s="144" t="s">
        <v>337</v>
      </c>
      <c r="H130" s="17"/>
      <c r="I130" s="166" t="s">
        <v>338</v>
      </c>
      <c r="J130" s="167"/>
      <c r="K130" s="166" t="s">
        <v>339</v>
      </c>
      <c r="L130" s="167"/>
    </row>
    <row r="131" spans="1:25" ht="24.95" customHeight="1">
      <c r="A131" s="154"/>
      <c r="B131" s="164"/>
      <c r="C131" s="164"/>
      <c r="D131" s="164"/>
      <c r="E131" s="164"/>
      <c r="F131" s="164"/>
      <c r="G131" s="144" t="s">
        <v>340</v>
      </c>
      <c r="H131" s="17"/>
      <c r="I131" s="166"/>
      <c r="J131" s="168"/>
      <c r="K131" s="166"/>
      <c r="L131" s="168"/>
    </row>
    <row r="132" spans="1:25" ht="24.95" customHeight="1">
      <c r="A132" s="154"/>
      <c r="B132" s="164"/>
      <c r="C132" s="164"/>
      <c r="D132" s="164"/>
      <c r="E132" s="164"/>
      <c r="F132" s="164"/>
      <c r="G132" s="144" t="s">
        <v>341</v>
      </c>
      <c r="H132" s="17"/>
      <c r="I132" s="166" t="s">
        <v>342</v>
      </c>
      <c r="J132" s="167"/>
      <c r="K132" s="166" t="s">
        <v>343</v>
      </c>
      <c r="L132" s="167"/>
    </row>
    <row r="133" spans="1:25" ht="24.95" customHeight="1">
      <c r="A133" s="154"/>
      <c r="B133" s="164"/>
      <c r="C133" s="164"/>
      <c r="D133" s="164"/>
      <c r="E133" s="164"/>
      <c r="F133" s="164"/>
      <c r="G133" s="144" t="s">
        <v>344</v>
      </c>
      <c r="H133" s="17"/>
      <c r="I133" s="166"/>
      <c r="J133" s="168"/>
      <c r="K133" s="166"/>
      <c r="L133" s="168"/>
    </row>
    <row r="134" spans="1:25" ht="24.95" customHeight="1">
      <c r="A134" s="154">
        <v>7</v>
      </c>
      <c r="B134" s="164" t="s">
        <v>345</v>
      </c>
      <c r="C134" s="164"/>
      <c r="D134" s="164"/>
      <c r="E134" s="164"/>
      <c r="F134" s="145" t="s">
        <v>292</v>
      </c>
      <c r="G134" s="165" t="s">
        <v>293</v>
      </c>
      <c r="H134" s="165"/>
      <c r="I134" s="165" t="s">
        <v>294</v>
      </c>
      <c r="J134" s="165"/>
      <c r="K134" s="165" t="s">
        <v>295</v>
      </c>
      <c r="L134" s="165"/>
    </row>
    <row r="135" spans="1:25" ht="24.95" customHeight="1">
      <c r="A135" s="154"/>
      <c r="B135" s="164"/>
      <c r="C135" s="164"/>
      <c r="D135" s="164"/>
      <c r="E135" s="164"/>
      <c r="F135" s="144" t="s">
        <v>297</v>
      </c>
      <c r="G135" s="160"/>
      <c r="H135" s="161"/>
      <c r="I135" s="160"/>
      <c r="J135" s="161"/>
      <c r="K135" s="170"/>
      <c r="L135" s="171"/>
    </row>
    <row r="136" spans="1:25" ht="24.95" customHeight="1">
      <c r="A136" s="154"/>
      <c r="B136" s="164"/>
      <c r="C136" s="164"/>
      <c r="D136" s="164"/>
      <c r="E136" s="164"/>
      <c r="F136" s="144" t="s">
        <v>298</v>
      </c>
      <c r="G136" s="160"/>
      <c r="H136" s="161"/>
      <c r="I136" s="160"/>
      <c r="J136" s="161"/>
      <c r="K136" s="170"/>
      <c r="L136" s="171"/>
    </row>
    <row r="137" spans="1:25" ht="24.95" customHeight="1">
      <c r="A137" s="154"/>
      <c r="B137" s="164"/>
      <c r="C137" s="164"/>
      <c r="D137" s="164"/>
      <c r="E137" s="164"/>
      <c r="F137" s="144" t="s">
        <v>299</v>
      </c>
      <c r="G137" s="160"/>
      <c r="H137" s="161"/>
      <c r="I137" s="160"/>
      <c r="J137" s="161"/>
      <c r="K137" s="170"/>
      <c r="L137" s="171"/>
    </row>
    <row r="138" spans="1:25" ht="24.95" customHeight="1">
      <c r="A138" s="154"/>
      <c r="B138" s="164"/>
      <c r="C138" s="164"/>
      <c r="D138" s="164"/>
      <c r="E138" s="164"/>
      <c r="F138" s="144" t="s">
        <v>296</v>
      </c>
      <c r="G138" s="160"/>
      <c r="H138" s="161"/>
      <c r="I138" s="170"/>
      <c r="J138" s="171"/>
      <c r="K138" s="170"/>
      <c r="L138" s="171"/>
    </row>
    <row r="139" spans="1:25" ht="24.95" customHeight="1">
      <c r="A139" s="154">
        <v>8</v>
      </c>
      <c r="B139" s="164" t="s">
        <v>371</v>
      </c>
      <c r="C139" s="164"/>
      <c r="D139" s="164"/>
      <c r="E139" s="164"/>
      <c r="F139" s="144" t="s">
        <v>346</v>
      </c>
      <c r="G139" s="17"/>
      <c r="H139" s="146"/>
      <c r="I139" s="147"/>
      <c r="J139" s="147"/>
      <c r="K139" s="147"/>
      <c r="L139" s="148"/>
    </row>
    <row r="140" spans="1:25" ht="24.95" customHeight="1">
      <c r="A140" s="154"/>
      <c r="B140" s="164"/>
      <c r="C140" s="164"/>
      <c r="D140" s="164"/>
      <c r="E140" s="164"/>
      <c r="F140" s="144" t="s">
        <v>429</v>
      </c>
      <c r="G140" s="172"/>
      <c r="H140" s="173"/>
      <c r="I140" s="173"/>
      <c r="J140" s="173"/>
      <c r="K140" s="173"/>
      <c r="L140" s="174"/>
    </row>
    <row r="141" spans="1:25" ht="24.95" customHeight="1">
      <c r="A141" s="154"/>
      <c r="B141" s="164"/>
      <c r="C141" s="164"/>
      <c r="D141" s="164"/>
      <c r="E141" s="164"/>
      <c r="F141" s="144" t="s">
        <v>430</v>
      </c>
      <c r="G141" s="172"/>
      <c r="H141" s="173"/>
      <c r="I141" s="173"/>
      <c r="J141" s="173"/>
      <c r="K141" s="173"/>
      <c r="L141" s="174"/>
    </row>
    <row r="142" spans="1:25" ht="24.95" customHeight="1">
      <c r="A142" s="89">
        <v>9</v>
      </c>
      <c r="B142" s="164" t="s">
        <v>347</v>
      </c>
      <c r="C142" s="164"/>
      <c r="D142" s="164"/>
      <c r="E142" s="164"/>
      <c r="F142" s="169"/>
      <c r="G142" s="169"/>
      <c r="H142" s="169"/>
      <c r="I142" s="169"/>
      <c r="J142" s="169"/>
      <c r="K142" s="169"/>
      <c r="L142" s="169"/>
    </row>
    <row r="143" spans="1:25" s="7" customFormat="1" ht="24.95" customHeight="1">
      <c r="A143" s="264" t="s">
        <v>266</v>
      </c>
      <c r="B143" s="265"/>
      <c r="C143" s="265"/>
      <c r="D143" s="265"/>
      <c r="E143" s="265"/>
      <c r="F143" s="265"/>
      <c r="G143" s="265"/>
      <c r="H143" s="265"/>
      <c r="I143" s="266"/>
      <c r="J143" s="10"/>
      <c r="K143"/>
      <c r="L143"/>
      <c r="M143"/>
      <c r="N143"/>
      <c r="O143"/>
      <c r="P143"/>
      <c r="Q143"/>
      <c r="R143" s="42"/>
      <c r="S143"/>
      <c r="T143"/>
      <c r="U143"/>
      <c r="V143"/>
      <c r="W143" s="56"/>
      <c r="Y143"/>
    </row>
    <row r="144" spans="1:25" s="1" customFormat="1" ht="24.95" customHeight="1">
      <c r="A144" s="109"/>
      <c r="B144" s="293" t="s">
        <v>111</v>
      </c>
      <c r="C144" s="294"/>
      <c r="D144" s="294"/>
      <c r="E144" s="295"/>
      <c r="F144" s="296" t="s">
        <v>71</v>
      </c>
      <c r="G144" s="297"/>
      <c r="H144" s="296" t="s">
        <v>72</v>
      </c>
      <c r="I144" s="297"/>
      <c r="J144" s="9"/>
      <c r="K144"/>
      <c r="L144"/>
      <c r="M144"/>
      <c r="N144"/>
      <c r="O144"/>
      <c r="P144"/>
      <c r="Q144"/>
      <c r="R144" s="42"/>
      <c r="S144"/>
      <c r="T144"/>
      <c r="U144"/>
      <c r="V144"/>
      <c r="W144" s="48"/>
      <c r="Y144"/>
    </row>
    <row r="145" spans="1:25" s="1" customFormat="1" ht="20.100000000000001" customHeight="1">
      <c r="A145" s="109">
        <v>1</v>
      </c>
      <c r="B145" s="215" t="s">
        <v>73</v>
      </c>
      <c r="C145" s="216"/>
      <c r="D145" s="216"/>
      <c r="E145" s="217"/>
      <c r="F145" s="213"/>
      <c r="G145" s="214"/>
      <c r="H145" s="213"/>
      <c r="I145" s="214"/>
      <c r="J145" s="9"/>
      <c r="K145"/>
      <c r="L145"/>
      <c r="M145"/>
      <c r="N145"/>
      <c r="O145"/>
      <c r="P145"/>
      <c r="Q145"/>
      <c r="R145" s="42">
        <f>COUNTIF(F$145:G$161,T145)</f>
        <v>0</v>
      </c>
      <c r="S145">
        <f>COUNTIF(H$145:I$161,T145)</f>
        <v>0</v>
      </c>
      <c r="T145" s="57">
        <v>1</v>
      </c>
      <c r="V145"/>
      <c r="W145" s="48"/>
      <c r="Y145" t="str">
        <f>IF(OR(R150&gt;0,S150&gt;0),"※重複した順位があります","")</f>
        <v/>
      </c>
    </row>
    <row r="146" spans="1:25" s="1" customFormat="1" ht="20.100000000000001" customHeight="1">
      <c r="A146" s="109">
        <v>2</v>
      </c>
      <c r="B146" s="201" t="s">
        <v>74</v>
      </c>
      <c r="C146" s="202"/>
      <c r="D146" s="202"/>
      <c r="E146" s="203"/>
      <c r="F146" s="213"/>
      <c r="G146" s="214"/>
      <c r="H146" s="213"/>
      <c r="I146" s="214"/>
      <c r="J146" s="9"/>
      <c r="K146"/>
      <c r="L146"/>
      <c r="M146"/>
      <c r="N146"/>
      <c r="O146"/>
      <c r="P146"/>
      <c r="Q146"/>
      <c r="R146" s="42">
        <f>COUNTIF(F$145:G$161,T146)</f>
        <v>0</v>
      </c>
      <c r="S146">
        <f>COUNTIF(H$145:I$161,T146)</f>
        <v>0</v>
      </c>
      <c r="T146" s="57">
        <v>2</v>
      </c>
      <c r="V146"/>
      <c r="W146" s="48"/>
      <c r="Y146"/>
    </row>
    <row r="147" spans="1:25" s="1" customFormat="1" ht="20.100000000000001" customHeight="1">
      <c r="A147" s="109">
        <v>3</v>
      </c>
      <c r="B147" s="201" t="s">
        <v>75</v>
      </c>
      <c r="C147" s="202"/>
      <c r="D147" s="202"/>
      <c r="E147" s="203"/>
      <c r="F147" s="213"/>
      <c r="G147" s="214"/>
      <c r="H147" s="213"/>
      <c r="I147" s="214"/>
      <c r="J147" s="9"/>
      <c r="K147"/>
      <c r="L147"/>
      <c r="M147"/>
      <c r="N147"/>
      <c r="O147"/>
      <c r="P147"/>
      <c r="Q147"/>
      <c r="R147" s="42">
        <f>COUNTIF(F$145:G$161,T147)</f>
        <v>0</v>
      </c>
      <c r="S147">
        <f>COUNTIF(H$145:I$161,T147)</f>
        <v>0</v>
      </c>
      <c r="T147" s="57">
        <v>3</v>
      </c>
      <c r="V147"/>
      <c r="W147" s="48"/>
      <c r="Y147"/>
    </row>
    <row r="148" spans="1:25" s="1" customFormat="1" ht="20.100000000000001" customHeight="1">
      <c r="A148" s="109">
        <v>4</v>
      </c>
      <c r="B148" s="201" t="s">
        <v>76</v>
      </c>
      <c r="C148" s="202"/>
      <c r="D148" s="202"/>
      <c r="E148" s="203"/>
      <c r="F148" s="213"/>
      <c r="G148" s="214"/>
      <c r="H148" s="213"/>
      <c r="I148" s="214"/>
      <c r="J148" s="9"/>
      <c r="K148"/>
      <c r="L148"/>
      <c r="M148"/>
      <c r="N148"/>
      <c r="O148"/>
      <c r="P148"/>
      <c r="Q148"/>
      <c r="R148" s="42">
        <f>COUNTIF(F$145:G$161,T148)</f>
        <v>0</v>
      </c>
      <c r="S148">
        <f>COUNTIF(H$145:I$161,T148)</f>
        <v>0</v>
      </c>
      <c r="T148" s="57">
        <v>4</v>
      </c>
      <c r="V148"/>
      <c r="W148" s="48"/>
      <c r="Y148"/>
    </row>
    <row r="149" spans="1:25" s="1" customFormat="1" ht="20.100000000000001" customHeight="1">
      <c r="A149" s="109">
        <v>5</v>
      </c>
      <c r="B149" s="201" t="s">
        <v>77</v>
      </c>
      <c r="C149" s="202"/>
      <c r="D149" s="202"/>
      <c r="E149" s="203"/>
      <c r="F149" s="213"/>
      <c r="G149" s="214"/>
      <c r="H149" s="213"/>
      <c r="I149" s="214"/>
      <c r="J149" s="9"/>
      <c r="K149"/>
      <c r="L149"/>
      <c r="M149"/>
      <c r="N149"/>
      <c r="O149"/>
      <c r="P149"/>
      <c r="Q149"/>
      <c r="R149" s="42">
        <f>COUNTIF(F$145:G$161,T149)</f>
        <v>0</v>
      </c>
      <c r="S149">
        <f>COUNTIF(H$145:I$161,T149)</f>
        <v>0</v>
      </c>
      <c r="T149" s="57">
        <v>5</v>
      </c>
      <c r="V149"/>
      <c r="W149" s="48"/>
      <c r="Y149"/>
    </row>
    <row r="150" spans="1:25" s="1" customFormat="1" ht="20.100000000000001" customHeight="1">
      <c r="A150" s="109">
        <v>6</v>
      </c>
      <c r="B150" s="201" t="s">
        <v>78</v>
      </c>
      <c r="C150" s="202"/>
      <c r="D150" s="202"/>
      <c r="E150" s="203"/>
      <c r="F150" s="213"/>
      <c r="G150" s="214"/>
      <c r="H150" s="213"/>
      <c r="I150" s="214"/>
      <c r="J150" s="9"/>
      <c r="K150"/>
      <c r="L150"/>
      <c r="M150"/>
      <c r="N150"/>
      <c r="O150"/>
      <c r="P150"/>
      <c r="Q150"/>
      <c r="R150" s="42">
        <f>COUNTIF(R145:R149,"&gt;1")</f>
        <v>0</v>
      </c>
      <c r="S150">
        <f>COUNTIF(S145:S149,"&gt;1")</f>
        <v>0</v>
      </c>
      <c r="T150"/>
      <c r="U150"/>
      <c r="V150"/>
      <c r="W150" s="48"/>
      <c r="Y150"/>
    </row>
    <row r="151" spans="1:25" s="1" customFormat="1" ht="20.100000000000001" customHeight="1">
      <c r="A151" s="109">
        <v>7</v>
      </c>
      <c r="B151" s="215" t="s">
        <v>79</v>
      </c>
      <c r="C151" s="216"/>
      <c r="D151" s="216"/>
      <c r="E151" s="217"/>
      <c r="F151" s="213"/>
      <c r="G151" s="214"/>
      <c r="H151" s="213"/>
      <c r="I151" s="214"/>
      <c r="J151" s="9"/>
      <c r="K151"/>
      <c r="L151"/>
      <c r="M151"/>
      <c r="N151"/>
      <c r="O151"/>
      <c r="P151"/>
      <c r="Q151"/>
      <c r="R151" s="42"/>
      <c r="S151"/>
      <c r="T151"/>
      <c r="U151"/>
      <c r="V151"/>
      <c r="W151" s="48"/>
      <c r="Y151"/>
    </row>
    <row r="152" spans="1:25" s="1" customFormat="1" ht="20.100000000000001" customHeight="1">
      <c r="A152" s="109">
        <v>8</v>
      </c>
      <c r="B152" s="215" t="s">
        <v>80</v>
      </c>
      <c r="C152" s="216"/>
      <c r="D152" s="216"/>
      <c r="E152" s="217"/>
      <c r="F152" s="213"/>
      <c r="G152" s="214"/>
      <c r="H152" s="213"/>
      <c r="I152" s="214"/>
      <c r="J152" s="9"/>
      <c r="K152"/>
      <c r="L152"/>
      <c r="M152"/>
      <c r="N152"/>
      <c r="O152"/>
      <c r="P152"/>
      <c r="Q152"/>
      <c r="R152" s="42"/>
      <c r="S152"/>
      <c r="T152"/>
      <c r="U152"/>
      <c r="V152"/>
      <c r="W152" s="48"/>
      <c r="Y152"/>
    </row>
    <row r="153" spans="1:25" s="1" customFormat="1" ht="20.100000000000001" customHeight="1">
      <c r="A153" s="109">
        <v>9</v>
      </c>
      <c r="B153" s="129" t="s">
        <v>81</v>
      </c>
      <c r="C153" s="130"/>
      <c r="D153" s="130"/>
      <c r="E153" s="131"/>
      <c r="F153" s="213"/>
      <c r="G153" s="214"/>
      <c r="H153" s="213"/>
      <c r="I153" s="214"/>
      <c r="J153" s="9"/>
      <c r="K153"/>
      <c r="L153"/>
      <c r="M153"/>
      <c r="N153"/>
      <c r="O153"/>
      <c r="P153"/>
      <c r="Q153"/>
      <c r="R153" s="42"/>
      <c r="S153"/>
      <c r="T153"/>
      <c r="U153"/>
      <c r="V153"/>
      <c r="W153" s="48"/>
      <c r="Y153"/>
    </row>
    <row r="154" spans="1:25" s="1" customFormat="1" ht="20.100000000000001" customHeight="1">
      <c r="A154" s="109">
        <v>10</v>
      </c>
      <c r="B154" s="129" t="s">
        <v>82</v>
      </c>
      <c r="C154" s="130"/>
      <c r="D154" s="130"/>
      <c r="E154" s="131"/>
      <c r="F154" s="213"/>
      <c r="G154" s="214"/>
      <c r="H154" s="213"/>
      <c r="I154" s="214"/>
      <c r="J154" s="9"/>
      <c r="K154"/>
      <c r="L154"/>
      <c r="M154"/>
      <c r="N154"/>
      <c r="O154"/>
      <c r="P154"/>
      <c r="Q154"/>
      <c r="R154" s="42"/>
      <c r="S154"/>
      <c r="T154"/>
      <c r="U154"/>
      <c r="V154"/>
      <c r="W154" s="48"/>
      <c r="Y154"/>
    </row>
    <row r="155" spans="1:25" s="1" customFormat="1" ht="20.100000000000001" customHeight="1">
      <c r="A155" s="109">
        <v>11</v>
      </c>
      <c r="B155" s="129" t="s">
        <v>357</v>
      </c>
      <c r="C155" s="130"/>
      <c r="D155" s="130"/>
      <c r="E155" s="131"/>
      <c r="F155" s="213"/>
      <c r="G155" s="214"/>
      <c r="H155" s="213"/>
      <c r="I155" s="214"/>
      <c r="J155" s="9"/>
      <c r="K155"/>
      <c r="L155"/>
      <c r="M155"/>
      <c r="N155"/>
      <c r="O155"/>
      <c r="P155"/>
      <c r="Q155"/>
      <c r="R155" s="42"/>
      <c r="S155"/>
      <c r="T155"/>
      <c r="U155"/>
      <c r="V155"/>
      <c r="W155" s="48"/>
      <c r="Y155"/>
    </row>
    <row r="156" spans="1:25" s="1" customFormat="1" ht="20.100000000000001" customHeight="1">
      <c r="A156" s="109">
        <v>12</v>
      </c>
      <c r="B156" s="215" t="s">
        <v>83</v>
      </c>
      <c r="C156" s="216"/>
      <c r="D156" s="216"/>
      <c r="E156" s="217"/>
      <c r="F156" s="213"/>
      <c r="G156" s="214"/>
      <c r="H156" s="213"/>
      <c r="I156" s="214"/>
      <c r="J156" s="9"/>
      <c r="K156"/>
      <c r="L156"/>
      <c r="M156"/>
      <c r="N156"/>
      <c r="O156"/>
      <c r="P156"/>
      <c r="Q156"/>
      <c r="R156" s="42"/>
      <c r="S156"/>
      <c r="T156"/>
      <c r="U156"/>
      <c r="V156"/>
      <c r="W156" s="48"/>
      <c r="Y156"/>
    </row>
    <row r="157" spans="1:25" s="1" customFormat="1" ht="20.100000000000001" customHeight="1">
      <c r="A157" s="109">
        <v>13</v>
      </c>
      <c r="B157" s="215" t="s">
        <v>84</v>
      </c>
      <c r="C157" s="216"/>
      <c r="D157" s="216"/>
      <c r="E157" s="217"/>
      <c r="F157" s="213"/>
      <c r="G157" s="214"/>
      <c r="H157" s="213"/>
      <c r="I157" s="214"/>
      <c r="J157" s="9"/>
      <c r="K157"/>
      <c r="L157"/>
      <c r="M157"/>
      <c r="N157"/>
      <c r="O157"/>
      <c r="P157"/>
      <c r="Q157"/>
      <c r="R157" s="42"/>
      <c r="S157"/>
      <c r="T157"/>
      <c r="U157"/>
      <c r="V157"/>
      <c r="W157" s="48"/>
      <c r="Y157"/>
    </row>
    <row r="158" spans="1:25" s="1" customFormat="1" ht="20.100000000000001" customHeight="1">
      <c r="A158" s="109">
        <v>14</v>
      </c>
      <c r="B158" s="215" t="s">
        <v>85</v>
      </c>
      <c r="C158" s="216"/>
      <c r="D158" s="216"/>
      <c r="E158" s="217"/>
      <c r="F158" s="213"/>
      <c r="G158" s="214"/>
      <c r="H158" s="213"/>
      <c r="I158" s="214"/>
      <c r="J158" s="9"/>
      <c r="K158"/>
      <c r="L158"/>
      <c r="M158"/>
      <c r="N158"/>
      <c r="O158"/>
      <c r="P158"/>
      <c r="Q158"/>
      <c r="R158" s="42"/>
      <c r="S158"/>
      <c r="T158"/>
      <c r="U158"/>
      <c r="V158"/>
      <c r="W158" s="48"/>
      <c r="Y158"/>
    </row>
    <row r="159" spans="1:25" s="1" customFormat="1" ht="20.100000000000001" customHeight="1">
      <c r="A159" s="109">
        <v>15</v>
      </c>
      <c r="B159" s="215" t="s">
        <v>112</v>
      </c>
      <c r="C159" s="216"/>
      <c r="D159" s="216"/>
      <c r="E159" s="217"/>
      <c r="F159" s="213"/>
      <c r="G159" s="214"/>
      <c r="H159" s="213"/>
      <c r="I159" s="214"/>
      <c r="J159" s="9"/>
      <c r="K159"/>
      <c r="L159"/>
      <c r="M159"/>
      <c r="N159"/>
      <c r="O159"/>
      <c r="P159"/>
      <c r="Q159"/>
      <c r="R159" s="42"/>
      <c r="S159"/>
      <c r="T159"/>
      <c r="U159"/>
      <c r="V159"/>
      <c r="W159" s="48"/>
      <c r="Y159"/>
    </row>
    <row r="160" spans="1:25" s="1" customFormat="1" ht="20.100000000000001" customHeight="1">
      <c r="A160" s="109">
        <v>16</v>
      </c>
      <c r="B160" s="215" t="s">
        <v>109</v>
      </c>
      <c r="C160" s="216"/>
      <c r="D160" s="216"/>
      <c r="E160" s="217"/>
      <c r="F160" s="213"/>
      <c r="G160" s="214"/>
      <c r="H160" s="213"/>
      <c r="I160" s="214"/>
      <c r="J160" s="9"/>
      <c r="K160"/>
      <c r="L160"/>
      <c r="M160"/>
      <c r="N160"/>
      <c r="O160"/>
      <c r="P160"/>
      <c r="Q160"/>
      <c r="R160" s="42"/>
      <c r="S160"/>
      <c r="T160"/>
      <c r="U160"/>
      <c r="V160"/>
      <c r="W160" s="48"/>
      <c r="Y160"/>
    </row>
    <row r="161" spans="1:25" s="1" customFormat="1" ht="20.100000000000001" customHeight="1">
      <c r="A161" s="109">
        <v>17</v>
      </c>
      <c r="B161" s="215" t="s">
        <v>110</v>
      </c>
      <c r="C161" s="216"/>
      <c r="D161" s="216"/>
      <c r="E161" s="217"/>
      <c r="F161" s="213"/>
      <c r="G161" s="214"/>
      <c r="H161" s="213"/>
      <c r="I161" s="214"/>
      <c r="J161" s="9"/>
      <c r="K161"/>
      <c r="L161"/>
      <c r="M161"/>
      <c r="N161"/>
      <c r="O161"/>
      <c r="P161"/>
      <c r="Q161"/>
      <c r="R161" s="58"/>
      <c r="S161" s="59"/>
      <c r="T161" s="59"/>
      <c r="U161" s="59"/>
      <c r="V161" s="59"/>
      <c r="W161" s="60"/>
      <c r="Y161" t="str">
        <f>IF(COUNTIF($Y$10:$Y$145,"※*")&lt;&gt;0,"※" &amp; COUNTIF($Y$10:$Y$145,"※*")  &amp;"件 エラーが表示されています。エラー個所を修正してください","")</f>
        <v/>
      </c>
    </row>
    <row r="162" spans="1:25" ht="24.95" customHeight="1">
      <c r="A162" s="154">
        <v>18</v>
      </c>
      <c r="B162" s="155" t="s">
        <v>367</v>
      </c>
      <c r="C162" s="155"/>
      <c r="D162" s="155"/>
      <c r="E162" s="155"/>
      <c r="F162" s="149" t="s">
        <v>431</v>
      </c>
      <c r="G162" s="150"/>
      <c r="H162" s="151"/>
      <c r="I162" s="152"/>
      <c r="J162" s="152"/>
      <c r="K162" s="152"/>
      <c r="L162" s="153"/>
    </row>
    <row r="163" spans="1:25" ht="24.95" customHeight="1">
      <c r="A163" s="154"/>
      <c r="B163" s="155"/>
      <c r="C163" s="155"/>
      <c r="D163" s="155"/>
      <c r="E163" s="155"/>
      <c r="F163" s="149" t="s">
        <v>432</v>
      </c>
      <c r="G163" s="150"/>
      <c r="H163" s="151"/>
      <c r="I163" s="152"/>
      <c r="J163" s="152"/>
      <c r="K163" s="152"/>
      <c r="L163" s="153"/>
    </row>
    <row r="164" spans="1:25" ht="13.5" customHeight="1"/>
  </sheetData>
  <sheetProtection algorithmName="SHA-512" hashValue="dTkqhvpdYNxikPXMQGt1QqW5yTCzXgDGHG7LjgyY2vqX0qG32F6FV52u3Gx1YajA8KvRJvGbN0OlmzGk/S283Q==" saltValue="mhjTS70Hvxote00+Qc8tJQ==" spinCount="100000" sheet="1" objects="1" scenarios="1"/>
  <dataConsolidate/>
  <mergeCells count="295">
    <mergeCell ref="F160:G160"/>
    <mergeCell ref="F157:G157"/>
    <mergeCell ref="H157:I157"/>
    <mergeCell ref="F161:G161"/>
    <mergeCell ref="H161:I161"/>
    <mergeCell ref="B161:E161"/>
    <mergeCell ref="B158:E158"/>
    <mergeCell ref="B152:E152"/>
    <mergeCell ref="B148:E148"/>
    <mergeCell ref="B159:E159"/>
    <mergeCell ref="B160:E160"/>
    <mergeCell ref="H160:I160"/>
    <mergeCell ref="A143:I143"/>
    <mergeCell ref="B144:E144"/>
    <mergeCell ref="F144:G144"/>
    <mergeCell ref="H144:I144"/>
    <mergeCell ref="B145:E145"/>
    <mergeCell ref="F145:G145"/>
    <mergeCell ref="H145:I145"/>
    <mergeCell ref="F158:G158"/>
    <mergeCell ref="H158:I158"/>
    <mergeCell ref="B150:E150"/>
    <mergeCell ref="F150:G150"/>
    <mergeCell ref="H150:I150"/>
    <mergeCell ref="F155:G155"/>
    <mergeCell ref="H155:I155"/>
    <mergeCell ref="B157:E157"/>
    <mergeCell ref="A73:I73"/>
    <mergeCell ref="A74:A77"/>
    <mergeCell ref="B74:B77"/>
    <mergeCell ref="C74:E74"/>
    <mergeCell ref="C75:E75"/>
    <mergeCell ref="C76:E76"/>
    <mergeCell ref="C77:E77"/>
    <mergeCell ref="R2:S2"/>
    <mergeCell ref="F159:G159"/>
    <mergeCell ref="H159:I159"/>
    <mergeCell ref="B64:B67"/>
    <mergeCell ref="F154:G154"/>
    <mergeCell ref="H154:I154"/>
    <mergeCell ref="B151:E151"/>
    <mergeCell ref="F151:G151"/>
    <mergeCell ref="H151:I151"/>
    <mergeCell ref="A68:A69"/>
    <mergeCell ref="B68:B69"/>
    <mergeCell ref="B70:B72"/>
    <mergeCell ref="C70:E70"/>
    <mergeCell ref="C71:D72"/>
    <mergeCell ref="C55:E55"/>
    <mergeCell ref="C56:E56"/>
    <mergeCell ref="A57:I57"/>
    <mergeCell ref="C65:C67"/>
    <mergeCell ref="A70:A72"/>
    <mergeCell ref="B58:I58"/>
    <mergeCell ref="A59:A61"/>
    <mergeCell ref="A62:A67"/>
    <mergeCell ref="B62:B63"/>
    <mergeCell ref="A49:A51"/>
    <mergeCell ref="B49:B51"/>
    <mergeCell ref="C49:D49"/>
    <mergeCell ref="E49:I49"/>
    <mergeCell ref="C50:D50"/>
    <mergeCell ref="E50:I50"/>
    <mergeCell ref="C51:D51"/>
    <mergeCell ref="E51:I51"/>
    <mergeCell ref="A52:I52"/>
    <mergeCell ref="C53:E53"/>
    <mergeCell ref="C54:E54"/>
    <mergeCell ref="A45:I45"/>
    <mergeCell ref="A46:A48"/>
    <mergeCell ref="B46:C48"/>
    <mergeCell ref="D46:E46"/>
    <mergeCell ref="D47:E47"/>
    <mergeCell ref="D48:E48"/>
    <mergeCell ref="A1:I1"/>
    <mergeCell ref="A2:I2"/>
    <mergeCell ref="A3:I3"/>
    <mergeCell ref="F4:I4"/>
    <mergeCell ref="C6:I6"/>
    <mergeCell ref="A8:I8"/>
    <mergeCell ref="A19:A21"/>
    <mergeCell ref="B19:B21"/>
    <mergeCell ref="A22:A23"/>
    <mergeCell ref="B22:B23"/>
    <mergeCell ref="A13:A14"/>
    <mergeCell ref="B13:C14"/>
    <mergeCell ref="C15:E15"/>
    <mergeCell ref="A16:I16"/>
    <mergeCell ref="A17:A18"/>
    <mergeCell ref="B17:C18"/>
    <mergeCell ref="C9:G9"/>
    <mergeCell ref="H9:I9"/>
    <mergeCell ref="A10:A12"/>
    <mergeCell ref="B10:B12"/>
    <mergeCell ref="C10:F12"/>
    <mergeCell ref="H10:I10"/>
    <mergeCell ref="H11:I11"/>
    <mergeCell ref="H12:I12"/>
    <mergeCell ref="A24:A29"/>
    <mergeCell ref="B24:B29"/>
    <mergeCell ref="F38:F39"/>
    <mergeCell ref="F40:F41"/>
    <mergeCell ref="A42:A44"/>
    <mergeCell ref="B42:C44"/>
    <mergeCell ref="A30:A37"/>
    <mergeCell ref="B30:C37"/>
    <mergeCell ref="D35:D36"/>
    <mergeCell ref="A38:A41"/>
    <mergeCell ref="B38:B41"/>
    <mergeCell ref="C38:E41"/>
    <mergeCell ref="A86:L86"/>
    <mergeCell ref="F148:G148"/>
    <mergeCell ref="H148:I148"/>
    <mergeCell ref="B149:E149"/>
    <mergeCell ref="F149:G149"/>
    <mergeCell ref="H149:I149"/>
    <mergeCell ref="F156:G156"/>
    <mergeCell ref="H156:I156"/>
    <mergeCell ref="B156:E156"/>
    <mergeCell ref="B146:E146"/>
    <mergeCell ref="F146:G146"/>
    <mergeCell ref="H146:I146"/>
    <mergeCell ref="B147:E147"/>
    <mergeCell ref="F147:G147"/>
    <mergeCell ref="H147:I147"/>
    <mergeCell ref="F152:G152"/>
    <mergeCell ref="H152:I152"/>
    <mergeCell ref="F153:G153"/>
    <mergeCell ref="H153:I153"/>
    <mergeCell ref="G94:H94"/>
    <mergeCell ref="I94:J94"/>
    <mergeCell ref="K94:L94"/>
    <mergeCell ref="G95:H95"/>
    <mergeCell ref="I95:J95"/>
    <mergeCell ref="K95:L95"/>
    <mergeCell ref="G96:H96"/>
    <mergeCell ref="I96:J96"/>
    <mergeCell ref="K96:L96"/>
    <mergeCell ref="G97:H97"/>
    <mergeCell ref="I97:J97"/>
    <mergeCell ref="K97:L97"/>
    <mergeCell ref="G98:H98"/>
    <mergeCell ref="I98:J98"/>
    <mergeCell ref="K98:L98"/>
    <mergeCell ref="G99:H99"/>
    <mergeCell ref="I99:J99"/>
    <mergeCell ref="K99:L99"/>
    <mergeCell ref="G100:H100"/>
    <mergeCell ref="I100:J100"/>
    <mergeCell ref="K100:L100"/>
    <mergeCell ref="G101:H101"/>
    <mergeCell ref="I101:J101"/>
    <mergeCell ref="K101:L101"/>
    <mergeCell ref="G102:H102"/>
    <mergeCell ref="I102:J102"/>
    <mergeCell ref="K102:L102"/>
    <mergeCell ref="G103:H103"/>
    <mergeCell ref="I103:J103"/>
    <mergeCell ref="K103:L103"/>
    <mergeCell ref="G104:H104"/>
    <mergeCell ref="I104:J104"/>
    <mergeCell ref="K104:L104"/>
    <mergeCell ref="A105:A111"/>
    <mergeCell ref="B105:E111"/>
    <mergeCell ref="G105:H105"/>
    <mergeCell ref="I105:J105"/>
    <mergeCell ref="K105:L105"/>
    <mergeCell ref="G106:H106"/>
    <mergeCell ref="I106:J106"/>
    <mergeCell ref="K106:L106"/>
    <mergeCell ref="G107:H107"/>
    <mergeCell ref="I107:J107"/>
    <mergeCell ref="K107:L107"/>
    <mergeCell ref="G108:H108"/>
    <mergeCell ref="I108:J108"/>
    <mergeCell ref="K108:L108"/>
    <mergeCell ref="G109:H109"/>
    <mergeCell ref="I109:J109"/>
    <mergeCell ref="K109:L109"/>
    <mergeCell ref="G111:H111"/>
    <mergeCell ref="I111:J111"/>
    <mergeCell ref="K111:L111"/>
    <mergeCell ref="G110:H110"/>
    <mergeCell ref="I110:J110"/>
    <mergeCell ref="K110:L110"/>
    <mergeCell ref="K132:K133"/>
    <mergeCell ref="L132:L133"/>
    <mergeCell ref="A112:A118"/>
    <mergeCell ref="B112:E118"/>
    <mergeCell ref="F112:K112"/>
    <mergeCell ref="F113:K113"/>
    <mergeCell ref="F114:K114"/>
    <mergeCell ref="F115:K115"/>
    <mergeCell ref="F116:K116"/>
    <mergeCell ref="G118:L118"/>
    <mergeCell ref="A119:A124"/>
    <mergeCell ref="B119:E124"/>
    <mergeCell ref="F119:K119"/>
    <mergeCell ref="F120:K120"/>
    <mergeCell ref="F121:K121"/>
    <mergeCell ref="F122:K122"/>
    <mergeCell ref="G124:L124"/>
    <mergeCell ref="F117:K117"/>
    <mergeCell ref="F123:K123"/>
    <mergeCell ref="G125:L125"/>
    <mergeCell ref="G126:L126"/>
    <mergeCell ref="A78:A80"/>
    <mergeCell ref="B78:B80"/>
    <mergeCell ref="C78:D78"/>
    <mergeCell ref="E78:I78"/>
    <mergeCell ref="C79:D79"/>
    <mergeCell ref="E79:I79"/>
    <mergeCell ref="C80:D80"/>
    <mergeCell ref="E80:I80"/>
    <mergeCell ref="A83:A85"/>
    <mergeCell ref="B83:B85"/>
    <mergeCell ref="C83:D83"/>
    <mergeCell ref="E83:I83"/>
    <mergeCell ref="C84:D84"/>
    <mergeCell ref="E84:I84"/>
    <mergeCell ref="C85:D85"/>
    <mergeCell ref="E85:I85"/>
    <mergeCell ref="A81:A82"/>
    <mergeCell ref="B81:B82"/>
    <mergeCell ref="C81:E81"/>
    <mergeCell ref="C82:E82"/>
    <mergeCell ref="B142:E142"/>
    <mergeCell ref="F142:L142"/>
    <mergeCell ref="A134:A138"/>
    <mergeCell ref="B134:E138"/>
    <mergeCell ref="G134:H134"/>
    <mergeCell ref="I134:J134"/>
    <mergeCell ref="K134:L134"/>
    <mergeCell ref="G135:H135"/>
    <mergeCell ref="I135:J135"/>
    <mergeCell ref="K135:L135"/>
    <mergeCell ref="G136:H136"/>
    <mergeCell ref="I136:J136"/>
    <mergeCell ref="K136:L136"/>
    <mergeCell ref="G137:H137"/>
    <mergeCell ref="I137:J137"/>
    <mergeCell ref="K137:L137"/>
    <mergeCell ref="G138:H138"/>
    <mergeCell ref="I138:J138"/>
    <mergeCell ref="K138:L138"/>
    <mergeCell ref="G140:L140"/>
    <mergeCell ref="G141:L141"/>
    <mergeCell ref="I92:J92"/>
    <mergeCell ref="K92:L92"/>
    <mergeCell ref="G93:H93"/>
    <mergeCell ref="I93:J93"/>
    <mergeCell ref="K93:L93"/>
    <mergeCell ref="A139:A141"/>
    <mergeCell ref="B139:E141"/>
    <mergeCell ref="A125:A126"/>
    <mergeCell ref="B125:E126"/>
    <mergeCell ref="A127:A133"/>
    <mergeCell ref="B127:F133"/>
    <mergeCell ref="G127:H127"/>
    <mergeCell ref="I127:J127"/>
    <mergeCell ref="K127:L127"/>
    <mergeCell ref="I128:I129"/>
    <mergeCell ref="J128:J129"/>
    <mergeCell ref="K128:K129"/>
    <mergeCell ref="L128:L129"/>
    <mergeCell ref="I130:I131"/>
    <mergeCell ref="J130:J131"/>
    <mergeCell ref="K130:K131"/>
    <mergeCell ref="L130:L131"/>
    <mergeCell ref="I132:I133"/>
    <mergeCell ref="J132:J133"/>
    <mergeCell ref="F162:G162"/>
    <mergeCell ref="F163:G163"/>
    <mergeCell ref="H162:L162"/>
    <mergeCell ref="H163:L163"/>
    <mergeCell ref="A162:A163"/>
    <mergeCell ref="B162:E163"/>
    <mergeCell ref="A87:A104"/>
    <mergeCell ref="B87:E104"/>
    <mergeCell ref="G87:H87"/>
    <mergeCell ref="I87:J87"/>
    <mergeCell ref="K87:L87"/>
    <mergeCell ref="G88:H88"/>
    <mergeCell ref="I88:J88"/>
    <mergeCell ref="K88:L88"/>
    <mergeCell ref="G89:H89"/>
    <mergeCell ref="I89:J89"/>
    <mergeCell ref="K89:L89"/>
    <mergeCell ref="G90:H90"/>
    <mergeCell ref="I90:J90"/>
    <mergeCell ref="K90:L90"/>
    <mergeCell ref="G91:H91"/>
    <mergeCell ref="I91:J91"/>
    <mergeCell ref="K91:L91"/>
    <mergeCell ref="G92:H92"/>
  </mergeCells>
  <phoneticPr fontId="4"/>
  <conditionalFormatting sqref="C60:C61 F60:F61">
    <cfRule type="expression" dxfId="94" priority="376">
      <formula>$C60&lt;$F60</formula>
    </cfRule>
  </conditionalFormatting>
  <conditionalFormatting sqref="C63">
    <cfRule type="expression" dxfId="93" priority="375">
      <formula>$Y$63&lt;&gt;""</formula>
    </cfRule>
  </conditionalFormatting>
  <conditionalFormatting sqref="C69">
    <cfRule type="expression" dxfId="92" priority="374">
      <formula>$Y69&lt;&gt;""</formula>
    </cfRule>
  </conditionalFormatting>
  <conditionalFormatting sqref="C59:I61 C70:I72">
    <cfRule type="expression" dxfId="91" priority="366">
      <formula>AND($U$4=0,$V$4=0)</formula>
    </cfRule>
  </conditionalFormatting>
  <conditionalFormatting sqref="C62:I67">
    <cfRule type="expression" dxfId="90" priority="371">
      <formula>$U$4=0</formula>
    </cfRule>
  </conditionalFormatting>
  <conditionalFormatting sqref="C68:I69">
    <cfRule type="expression" dxfId="89" priority="370">
      <formula>$V$4=0</formula>
    </cfRule>
  </conditionalFormatting>
  <conditionalFormatting sqref="D62:F62">
    <cfRule type="expression" dxfId="88" priority="328">
      <formula>$Y$63&lt;&gt;""</formula>
    </cfRule>
  </conditionalFormatting>
  <conditionalFormatting sqref="D68:F68">
    <cfRule type="expression" dxfId="87" priority="326">
      <formula>$Y$69&lt;&gt;""</formula>
    </cfRule>
  </conditionalFormatting>
  <conditionalFormatting sqref="D20:H23">
    <cfRule type="expression" dxfId="86" priority="486">
      <formula>R$4&lt;&gt;1</formula>
    </cfRule>
  </conditionalFormatting>
  <conditionalFormatting sqref="D22:H23">
    <cfRule type="expression" dxfId="85" priority="320">
      <formula>AND(R$22=2,D22=1)</formula>
    </cfRule>
    <cfRule type="expression" dxfId="84" priority="332">
      <formula>R$22=1</formula>
    </cfRule>
    <cfRule type="cellIs" dxfId="83" priority="321" operator="equal">
      <formula>1</formula>
    </cfRule>
  </conditionalFormatting>
  <conditionalFormatting sqref="D25:H29">
    <cfRule type="expression" dxfId="82" priority="485">
      <formula>R$4&lt;&gt;1</formula>
    </cfRule>
  </conditionalFormatting>
  <conditionalFormatting sqref="D42:I44">
    <cfRule type="expression" dxfId="81" priority="467">
      <formula>$V$4=0</formula>
    </cfRule>
  </conditionalFormatting>
  <conditionalFormatting sqref="E30:H36">
    <cfRule type="expression" dxfId="80" priority="483">
      <formula>S$4&lt;&gt;1</formula>
    </cfRule>
  </conditionalFormatting>
  <conditionalFormatting sqref="E36:H36">
    <cfRule type="expression" dxfId="79" priority="628">
      <formula>COUNT(E35)&lt;1</formula>
    </cfRule>
  </conditionalFormatting>
  <conditionalFormatting sqref="E64:I64 D66:G66">
    <cfRule type="expression" dxfId="78" priority="327">
      <formula>$Y$65&lt;&gt;""</formula>
    </cfRule>
  </conditionalFormatting>
  <conditionalFormatting sqref="E71:I72">
    <cfRule type="expression" dxfId="77" priority="372">
      <formula>$S$70&lt;&gt;1</formula>
    </cfRule>
  </conditionalFormatting>
  <conditionalFormatting sqref="F60:F61 H60:H61">
    <cfRule type="expression" dxfId="76" priority="373">
      <formula>$F60&lt;$H60</formula>
    </cfRule>
  </conditionalFormatting>
  <conditionalFormatting sqref="F145:F161">
    <cfRule type="duplicateValues" dxfId="75" priority="317"/>
  </conditionalFormatting>
  <conditionalFormatting sqref="F53:I54">
    <cfRule type="expression" dxfId="74" priority="381">
      <formula>$S$4&lt;&gt;1</formula>
    </cfRule>
  </conditionalFormatting>
  <conditionalFormatting sqref="F55:I56">
    <cfRule type="expression" dxfId="73" priority="380">
      <formula>$T$4&lt;&gt;1</formula>
    </cfRule>
  </conditionalFormatting>
  <conditionalFormatting sqref="G15 I15">
    <cfRule type="expression" dxfId="72" priority="523">
      <formula>$T$10=0</formula>
    </cfRule>
  </conditionalFormatting>
  <conditionalFormatting sqref="G46:G47 I46:I47">
    <cfRule type="cellIs" dxfId="71" priority="892" operator="equal">
      <formula>1</formula>
    </cfRule>
    <cfRule type="expression" dxfId="70" priority="893">
      <formula>$R46=1</formula>
    </cfRule>
  </conditionalFormatting>
  <conditionalFormatting sqref="G46:G48 I46:I48">
    <cfRule type="expression" dxfId="69" priority="891">
      <formula>AND(G46=1,$Y46&lt;&gt;"")</formula>
    </cfRule>
  </conditionalFormatting>
  <conditionalFormatting sqref="G48 I48">
    <cfRule type="expression" dxfId="68" priority="899">
      <formula>$R48=1</formula>
    </cfRule>
    <cfRule type="expression" dxfId="67" priority="897">
      <formula>AND(G48=1,#REF!&lt;&gt;"")</formula>
    </cfRule>
    <cfRule type="cellIs" dxfId="66" priority="898" operator="equal">
      <formula>1</formula>
    </cfRule>
  </conditionalFormatting>
  <conditionalFormatting sqref="G53:G56 I53:I56">
    <cfRule type="expression" dxfId="65" priority="379">
      <formula>$R53=1</formula>
    </cfRule>
    <cfRule type="expression" dxfId="64" priority="377">
      <formula>AND($Y53&lt;&gt;"",G53=1)</formula>
    </cfRule>
    <cfRule type="cellIs" dxfId="63" priority="378" operator="equal">
      <formula>1</formula>
    </cfRule>
  </conditionalFormatting>
  <conditionalFormatting sqref="G70 I70">
    <cfRule type="expression" dxfId="62" priority="369">
      <formula>$R70=1</formula>
    </cfRule>
    <cfRule type="cellIs" dxfId="61" priority="368" operator="equal">
      <formula>1</formula>
    </cfRule>
    <cfRule type="expression" dxfId="60" priority="367">
      <formula>AND($Y70&lt;&gt;"",G70=1)</formula>
    </cfRule>
  </conditionalFormatting>
  <conditionalFormatting sqref="G88:H104">
    <cfRule type="expression" dxfId="59" priority="47">
      <formula>$S$4&lt;&gt;1</formula>
    </cfRule>
  </conditionalFormatting>
  <conditionalFormatting sqref="G106:H111">
    <cfRule type="expression" dxfId="58" priority="46">
      <formula>$S$4&lt;&gt;1</formula>
    </cfRule>
  </conditionalFormatting>
  <conditionalFormatting sqref="G111:H111">
    <cfRule type="expression" dxfId="57" priority="45">
      <formula>$G$110&lt;&gt;1</formula>
    </cfRule>
  </conditionalFormatting>
  <conditionalFormatting sqref="G128:H133">
    <cfRule type="expression" dxfId="56" priority="3">
      <formula>$S$4&lt;&gt;1</formula>
    </cfRule>
  </conditionalFormatting>
  <conditionalFormatting sqref="G135:H138">
    <cfRule type="expression" dxfId="55" priority="4">
      <formula>$S$4&lt;&gt;1</formula>
    </cfRule>
  </conditionalFormatting>
  <conditionalFormatting sqref="G38:I39">
    <cfRule type="expression" dxfId="54" priority="474">
      <formula>$U$4&lt;&gt;1</formula>
    </cfRule>
  </conditionalFormatting>
  <conditionalFormatting sqref="G39:I39">
    <cfRule type="expression" dxfId="53" priority="331">
      <formula>$R39=1</formula>
    </cfRule>
    <cfRule type="cellIs" dxfId="52" priority="330" operator="equal">
      <formula>1</formula>
    </cfRule>
    <cfRule type="expression" dxfId="51" priority="329">
      <formula>AND(G39=1,$Y39&lt;&gt;"")</formula>
    </cfRule>
  </conditionalFormatting>
  <conditionalFormatting sqref="G40:I41">
    <cfRule type="expression" dxfId="50" priority="470">
      <formula>$V$4=0</formula>
    </cfRule>
  </conditionalFormatting>
  <conditionalFormatting sqref="G41:I41">
    <cfRule type="expression" dxfId="49" priority="885">
      <formula>AND(G41=1,$Y41&lt;&gt;"")</formula>
    </cfRule>
    <cfRule type="cellIs" dxfId="48" priority="886" operator="equal">
      <formula>1</formula>
    </cfRule>
    <cfRule type="expression" dxfId="47" priority="887">
      <formula>$R41=1</formula>
    </cfRule>
  </conditionalFormatting>
  <conditionalFormatting sqref="G118:L118">
    <cfRule type="expression" dxfId="46" priority="20">
      <formula>$L$117&lt;&gt;1</formula>
    </cfRule>
  </conditionalFormatting>
  <conditionalFormatting sqref="G124:L124">
    <cfRule type="expression" dxfId="45" priority="5">
      <formula>$L$123&lt;&gt;1</formula>
    </cfRule>
  </conditionalFormatting>
  <conditionalFormatting sqref="H145:H161">
    <cfRule type="duplicateValues" dxfId="44" priority="316"/>
  </conditionalFormatting>
  <conditionalFormatting sqref="H10:I12">
    <cfRule type="cellIs" dxfId="43" priority="878" operator="equal">
      <formula>1</formula>
    </cfRule>
    <cfRule type="expression" dxfId="42" priority="877">
      <formula>AND(H10=1,$Y$10&lt;&gt;"")</formula>
    </cfRule>
    <cfRule type="expression" dxfId="41" priority="879">
      <formula>$R$10=1</formula>
    </cfRule>
  </conditionalFormatting>
  <conditionalFormatting sqref="I70">
    <cfRule type="expression" dxfId="40" priority="627">
      <formula>$G70=1</formula>
    </cfRule>
  </conditionalFormatting>
  <conditionalFormatting sqref="I88:J104">
    <cfRule type="expression" dxfId="39" priority="44">
      <formula>$T$4&lt;&gt;1</formula>
    </cfRule>
  </conditionalFormatting>
  <conditionalFormatting sqref="I106:J111">
    <cfRule type="expression" dxfId="38" priority="43">
      <formula>$T$4&lt;&gt;1</formula>
    </cfRule>
  </conditionalFormatting>
  <conditionalFormatting sqref="I111:J111">
    <cfRule type="expression" dxfId="37" priority="40">
      <formula>$I$110&lt;&gt;1</formula>
    </cfRule>
  </conditionalFormatting>
  <conditionalFormatting sqref="I128:J133 I135:J137">
    <cfRule type="expression" dxfId="36" priority="2">
      <formula>$T$4&lt;&gt;1</formula>
    </cfRule>
  </conditionalFormatting>
  <conditionalFormatting sqref="K88:L104">
    <cfRule type="expression" dxfId="35" priority="42">
      <formula>AND($U$4&lt;&gt;1,$V$4&lt;&gt;1)</formula>
    </cfRule>
  </conditionalFormatting>
  <conditionalFormatting sqref="K106:L111">
    <cfRule type="expression" dxfId="34" priority="39">
      <formula>AND($U$4&lt;&gt;1,$V$4&lt;&gt;1)</formula>
    </cfRule>
  </conditionalFormatting>
  <conditionalFormatting sqref="K111:L111">
    <cfRule type="expression" dxfId="33" priority="41">
      <formula>$K$110&lt;&gt;1</formula>
    </cfRule>
  </conditionalFormatting>
  <conditionalFormatting sqref="K128:L133">
    <cfRule type="expression" dxfId="32" priority="1">
      <formula>AND($U$4=0,$V$4=0)</formula>
    </cfRule>
  </conditionalFormatting>
  <conditionalFormatting sqref="L112">
    <cfRule type="expression" dxfId="31" priority="67">
      <formula>$R112&gt;=1</formula>
    </cfRule>
    <cfRule type="cellIs" dxfId="30" priority="66" operator="equal">
      <formula>1</formula>
    </cfRule>
    <cfRule type="expression" dxfId="29" priority="65">
      <formula>AND($L112=1,$Y$112&lt;&gt;"")</formula>
    </cfRule>
  </conditionalFormatting>
  <conditionalFormatting sqref="L113">
    <cfRule type="cellIs" dxfId="28" priority="30" operator="equal">
      <formula>1</formula>
    </cfRule>
    <cfRule type="expression" dxfId="27" priority="29">
      <formula>AND($L113&gt;=1,$Y$112&lt;&gt;"")</formula>
    </cfRule>
  </conditionalFormatting>
  <conditionalFormatting sqref="L113:L117">
    <cfRule type="expression" dxfId="26" priority="31">
      <formula>$R$112&gt;=1</formula>
    </cfRule>
  </conditionalFormatting>
  <conditionalFormatting sqref="L114:L117">
    <cfRule type="cellIs" dxfId="25" priority="22" operator="equal">
      <formula>1</formula>
    </cfRule>
    <cfRule type="expression" dxfId="24" priority="21">
      <formula>AND($L114=1,$Y$112&lt;&gt;"")</formula>
    </cfRule>
  </conditionalFormatting>
  <conditionalFormatting sqref="L119">
    <cfRule type="expression" dxfId="23" priority="50">
      <formula>AND(L119=1,$Y119&lt;&gt;"")</formula>
    </cfRule>
    <cfRule type="expression" dxfId="22" priority="52">
      <formula>$R119&gt;=1</formula>
    </cfRule>
    <cfRule type="cellIs" dxfId="21" priority="51" operator="equal">
      <formula>1</formula>
    </cfRule>
  </conditionalFormatting>
  <conditionalFormatting sqref="L120">
    <cfRule type="expression" dxfId="20" priority="18">
      <formula>$R$119&gt;=1</formula>
    </cfRule>
    <cfRule type="cellIs" dxfId="19" priority="17" operator="equal">
      <formula>1</formula>
    </cfRule>
    <cfRule type="expression" dxfId="18" priority="16">
      <formula>AND($L120=1,$Y$119&lt;&gt;"")</formula>
    </cfRule>
  </conditionalFormatting>
  <conditionalFormatting sqref="L121">
    <cfRule type="expression" dxfId="17" priority="12">
      <formula>AND($L$121=1,$Y$119&lt;&gt;"")</formula>
    </cfRule>
    <cfRule type="expression" dxfId="16" priority="14">
      <formula>$R$119&gt;=1</formula>
    </cfRule>
    <cfRule type="cellIs" dxfId="15" priority="13" operator="equal">
      <formula>1</formula>
    </cfRule>
  </conditionalFormatting>
  <conditionalFormatting sqref="L122">
    <cfRule type="expression" dxfId="14" priority="9">
      <formula>AND($L$122=1,$Y$119&lt;&gt;"")</formula>
    </cfRule>
    <cfRule type="expression" dxfId="13" priority="11">
      <formula>$R$119&gt;=1</formula>
    </cfRule>
    <cfRule type="cellIs" dxfId="12" priority="10" operator="equal">
      <formula>1</formula>
    </cfRule>
  </conditionalFormatting>
  <conditionalFormatting sqref="L123">
    <cfRule type="cellIs" dxfId="11" priority="7" operator="equal">
      <formula>1</formula>
    </cfRule>
    <cfRule type="expression" dxfId="10" priority="6">
      <formula>AND($L$123=1,$Y$119&lt;&gt;"")</formula>
    </cfRule>
    <cfRule type="expression" dxfId="9" priority="8">
      <formula>$R$119&gt;=1</formula>
    </cfRule>
  </conditionalFormatting>
  <conditionalFormatting sqref="Y1 Y143:Y161 Y164:Y1048576">
    <cfRule type="expression" dxfId="8" priority="302">
      <formula>$Y1&lt;&gt;""</formula>
    </cfRule>
  </conditionalFormatting>
  <conditionalFormatting sqref="Y9:Y85">
    <cfRule type="expression" dxfId="7" priority="283">
      <formula>$Y9&lt;&gt;""</formula>
    </cfRule>
  </conditionalFormatting>
  <conditionalFormatting sqref="Y66:Y77 Y81:Y82">
    <cfRule type="expression" dxfId="6" priority="942">
      <formula>#REF!&lt;&gt;""</formula>
    </cfRule>
  </conditionalFormatting>
  <conditionalFormatting sqref="Y112">
    <cfRule type="expression" dxfId="5" priority="38">
      <formula>$Y112&lt;&gt;""</formula>
    </cfRule>
  </conditionalFormatting>
  <conditionalFormatting sqref="Y119">
    <cfRule type="expression" dxfId="4" priority="19">
      <formula>$Y119&lt;&gt;""</formula>
    </cfRule>
  </conditionalFormatting>
  <dataValidations count="6">
    <dataValidation imeMode="off" allowBlank="1" showInputMessage="1" showErrorMessage="1" sqref="G60:G61 G63 G69 I60:I61 I82" xr:uid="{00000000-0002-0000-0000-000000000000}"/>
    <dataValidation imeMode="on" allowBlank="1" showInputMessage="1" showErrorMessage="1" sqref="E49:I51 F4:I4 I14 I36 E78:I80 I127:I134 I86:I87 F142:L142 G86:H87 K98 K135:K138 H162:H163 E86:E142 H127 G105:I105 F86:F141 I138:I139 H134 H139 E162:F163 E83:I85 G140:L141 G111:I117 G118:L118 G119:I123 G124:L126 G127:G134" xr:uid="{00000000-0002-0000-0000-000001000000}"/>
    <dataValidation type="whole" imeMode="disabled" operator="greaterThanOrEqual" allowBlank="1" showInputMessage="1" showErrorMessage="1" sqref="F75:I77 F82:H82" xr:uid="{00000000-0002-0000-0000-000002000000}">
      <formula1>0</formula1>
    </dataValidation>
    <dataValidation type="custom" imeMode="disabled" allowBlank="1" showInputMessage="1" showErrorMessage="1" error="学校調査番号(ローマ字で始まる12桁)を入力してください_x000a_不明の場合は「0」と入力してください" sqref="H9:I9" xr:uid="{00000000-0002-0000-0000-000003000000}">
      <formula1>OR(H9="0",LEN(H9)=13)</formula1>
    </dataValidation>
    <dataValidation type="textLength" operator="lessThanOrEqual" allowBlank="1" showInputMessage="1" showErrorMessage="1" sqref="D60:E61" xr:uid="{00000000-0002-0000-0000-000004000000}">
      <formula1>0</formula1>
    </dataValidation>
    <dataValidation type="whole" imeMode="on" operator="greaterThanOrEqual" allowBlank="1" showInputMessage="1" showErrorMessage="1" sqref="H128:H133 J128:J133 L128:L133 G139" xr:uid="{010EB14D-C0BC-43C9-BCA4-5ADC8B031303}">
      <formula1>0</formula1>
    </dataValidation>
  </dataValidations>
  <printOptions horizontalCentered="1"/>
  <pageMargins left="0.19685039370078741" right="0.19685039370078741" top="0.39370078740157483" bottom="0.39370078740157483" header="0.31496062992125984" footer="0.31496062992125984"/>
  <pageSetup paperSize="9" scale="64" fitToHeight="0" orientation="portrait" r:id="rId1"/>
  <rowBreaks count="3" manualBreakCount="3">
    <brk id="29" max="23" man="1"/>
    <brk id="56" max="23" man="1"/>
    <brk id="124" max="23" man="1"/>
  </rowBreaks>
  <drawing r:id="rId2"/>
  <extLst>
    <ext xmlns:x14="http://schemas.microsoft.com/office/spreadsheetml/2009/9/main" uri="{CCE6A557-97BC-4b89-ADB6-D9C93CAAB3DF}">
      <x14:dataValidations xmlns:xm="http://schemas.microsoft.com/office/excel/2006/main" count="40">
        <x14:dataValidation type="list" imeMode="on" allowBlank="1" showInputMessage="1" showErrorMessage="1" xr:uid="{00000000-0002-0000-0000-000005000000}">
          <x14:formula1>
            <xm:f>Data!$B$2:$B$48</xm:f>
          </x14:formula1>
          <xm:sqref>D4</xm:sqref>
        </x14:dataValidation>
        <x14:dataValidation type="list" allowBlank="1" showInputMessage="1" showErrorMessage="1" xr:uid="{00000000-0002-0000-0000-000006000000}">
          <x14:formula1>
            <xm:f>IF($R$10&gt;1,Data!$C$2,Data!$C$2:$C$3)</xm:f>
          </x14:formula1>
          <xm:sqref>H10:I12</xm:sqref>
        </x14:dataValidation>
        <x14:dataValidation type="list" allowBlank="1" showInputMessage="1" showErrorMessage="1" xr:uid="{00000000-0002-0000-0000-000007000000}">
          <x14:formula1>
            <xm:f>IF($T$10=0,Data!$C$2,Data!$C$2:$C$3)</xm:f>
          </x14:formula1>
          <xm:sqref>G15 I15</xm:sqref>
        </x14:dataValidation>
        <x14:dataValidation type="list" imeMode="disabled" allowBlank="1" showInputMessage="1" showErrorMessage="1" xr:uid="{00000000-0002-0000-0000-000008000000}">
          <x14:formula1>
            <xm:f>Data!$C$2:$C$3</xm:f>
          </x14:formula1>
          <xm:sqref>D18:H18</xm:sqref>
        </x14:dataValidation>
        <x14:dataValidation type="whole" imeMode="disabled" operator="greaterThanOrEqual" allowBlank="1" showInputMessage="1" showErrorMessage="1" xr:uid="{00000000-0002-0000-0000-000009000000}">
          <x14:formula1>
            <xm:f>IF($R$4=0,Data!$D$2,0)</xm:f>
          </x14:formula1>
          <xm:sqref>D20:D21 D25:D29</xm:sqref>
        </x14:dataValidation>
        <x14:dataValidation type="whole" imeMode="disabled" operator="greaterThanOrEqual" allowBlank="1" showInputMessage="1" showErrorMessage="1" xr:uid="{00000000-0002-0000-0000-00000A000000}">
          <x14:formula1>
            <xm:f>IF(S$4=0,Data!$D$2,0)</xm:f>
          </x14:formula1>
          <xm:sqref>E20:H21 E25:H29</xm:sqref>
        </x14:dataValidation>
        <x14:dataValidation type="list" imeMode="disabled" operator="greaterThanOrEqual" allowBlank="1" showInputMessage="1" showErrorMessage="1" xr:uid="{00000000-0002-0000-0000-00000B000000}">
          <x14:formula1>
            <xm:f>IF(OR(R$4=0,R$22&gt;1),Data!$C$2,Data!$C$2:$C$3)</xm:f>
          </x14:formula1>
          <xm:sqref>D22:H23</xm:sqref>
        </x14:dataValidation>
        <x14:dataValidation type="list" imeMode="disabled" operator="greaterThanOrEqual" allowBlank="1" showInputMessage="1" showErrorMessage="1" xr:uid="{00000000-0002-0000-0000-00000C000000}">
          <x14:formula1>
            <xm:f>IF(S$4=0,Data!$C$2,Data!$C$2:$C$3)</xm:f>
          </x14:formula1>
          <xm:sqref>E30:H35</xm:sqref>
        </x14:dataValidation>
        <x14:dataValidation type="textLength" imeMode="hiragana" operator="greaterThanOrEqual" showInputMessage="1" showErrorMessage="1" error="「その他」に「1」を入力した場合、入力可能となります" xr:uid="{00000000-0002-0000-0000-00000D000000}">
          <x14:formula1>
            <xm:f>IF(E$35&lt;&gt;1,Data!$D$2,0)</xm:f>
          </x14:formula1>
          <xm:sqref>E36:H36</xm:sqref>
        </x14:dataValidation>
        <x14:dataValidation type="list" allowBlank="1" showInputMessage="1" showErrorMessage="1" xr:uid="{00000000-0002-0000-0000-00000E000000}">
          <x14:formula1>
            <xm:f>IF(OR($U$4=0,$R$39&gt;1),Data!$C$2,Data!$C$2:$C$3)</xm:f>
          </x14:formula1>
          <xm:sqref>G39:I39</xm:sqref>
        </x14:dataValidation>
        <x14:dataValidation type="list" allowBlank="1" showInputMessage="1" showErrorMessage="1" xr:uid="{00000000-0002-0000-0000-00000F000000}">
          <x14:formula1>
            <xm:f>IF(OR($V$4=0,$R$41&gt;1),Data!$C$2,Data!$C$2:$C$3)</xm:f>
          </x14:formula1>
          <xm:sqref>G41:I41</xm:sqref>
        </x14:dataValidation>
        <x14:dataValidation type="list" imeMode="disabled" allowBlank="1" showInputMessage="1" showErrorMessage="1" xr:uid="{00000000-0002-0000-0000-000010000000}">
          <x14:formula1>
            <xm:f>IF($V$4=1,Data!$C$2:$C$3,Data!$C$2)</xm:f>
          </x14:formula1>
          <xm:sqref>E42:E44 G42:G44 I42</xm:sqref>
        </x14:dataValidation>
        <x14:dataValidation type="list" imeMode="disabled" operator="greaterThanOrEqual" allowBlank="1" showInputMessage="1" showErrorMessage="1" xr:uid="{00000000-0002-0000-0000-000011000000}">
          <x14:formula1>
            <xm:f>IF($R46&gt;1,Data!$C$2,Data!$C$2:$C$3)</xm:f>
          </x14:formula1>
          <xm:sqref>G46:G48 I46:I48</xm:sqref>
        </x14:dataValidation>
        <x14:dataValidation type="whole" imeMode="disabled" operator="greaterThanOrEqual" allowBlank="1" showInputMessage="1" showErrorMessage="1" xr:uid="{00000000-0002-0000-0000-000012000000}">
          <x14:formula1>
            <xm:f>IF(AND($U$4=0,$V$4=0),Data!$D$2,0)</xm:f>
          </x14:formula1>
          <xm:sqref>C60:C61</xm:sqref>
        </x14:dataValidation>
        <x14:dataValidation type="whole" imeMode="disabled" operator="greaterThanOrEqual" allowBlank="1" showInputMessage="1" showErrorMessage="1" xr:uid="{00000000-0002-0000-0000-000013000000}">
          <x14:formula1>
            <xm:f>IF($U$4=0,Data!$D$2,0)</xm:f>
          </x14:formula1>
          <xm:sqref>C63</xm:sqref>
        </x14:dataValidation>
        <x14:dataValidation type="list" imeMode="disabled" allowBlank="1" showInputMessage="1" showErrorMessage="1" xr:uid="{00000000-0002-0000-0000-000014000000}">
          <x14:formula1>
            <xm:f>IF($S$70&lt;&gt;1,Data!$C$2,Data!$C$2:$C$3)</xm:f>
          </x14:formula1>
          <xm:sqref>E72:H72</xm:sqref>
        </x14:dataValidation>
        <x14:dataValidation type="textLength" imeMode="hiragana" operator="greaterThanOrEqual" allowBlank="1" showInputMessage="1" showErrorMessage="1" xr:uid="{00000000-0002-0000-0000-000015000000}">
          <x14:formula1>
            <xm:f>IF($S$70&lt;&gt;1,Data!$D$2,0)</xm:f>
          </x14:formula1>
          <xm:sqref>I72</xm:sqref>
        </x14:dataValidation>
        <x14:dataValidation type="whole" imeMode="disabled" operator="greaterThanOrEqual" allowBlank="1" showInputMessage="1" showErrorMessage="1" xr:uid="{00000000-0002-0000-0000-000016000000}">
          <x14:formula1>
            <xm:f>IF($V$4=0,Data!$D$2,0)</xm:f>
          </x14:formula1>
          <xm:sqref>C69</xm:sqref>
        </x14:dataValidation>
        <x14:dataValidation type="list" allowBlank="1" showInputMessage="1" showErrorMessage="1" xr:uid="{00000000-0002-0000-0000-000017000000}">
          <x14:formula1>
            <xm:f>Data!$C$2:$C$3</xm:f>
          </x14:formula1>
          <xm:sqref>D14:H14</xm:sqref>
        </x14:dataValidation>
        <x14:dataValidation type="whole" imeMode="disabled" showInputMessage="1" showErrorMessage="1" promptTitle="※注意※" prompt="卒業生数 と_x000a_・ 進学者数_x000a_・ 福祉就労者数_x000a_・ 企業就労者数_x000a_の合計が一致するように入力してください" xr:uid="{00000000-0002-0000-0000-000018000000}">
          <x14:formula1>
            <xm:f>IF($U$4=0,Data!$D$2,IF($C$63&lt;$R$63,0,1))</xm:f>
          </x14:formula1>
          <x14:formula2>
            <xm:f>IF($U$4=0,Data!$D$2,IF($C$63&lt;$R$63,0,$C$63))</xm:f>
          </x14:formula2>
          <xm:sqref>D63:F63</xm:sqref>
        </x14:dataValidation>
        <x14:dataValidation type="whole" imeMode="disabled" allowBlank="1" showInputMessage="1" showErrorMessage="1" promptTitle="※注意※" prompt="福祉就労者数と_x000a_各項目の合計が一致するように入力してください" xr:uid="{00000000-0002-0000-0000-000019000000}">
          <x14:formula1>
            <xm:f>IF($U$4=0,Data!$D$2,IF($D$65&lt;$R$65,0,1))</xm:f>
          </x14:formula1>
          <x14:formula2>
            <xm:f>IF($U$4=0,Data!$D$2,IF($D$65&lt;$R$65,0,$D$65))</xm:f>
          </x14:formula2>
          <xm:sqref>E65:I65 D67:G67</xm:sqref>
        </x14:dataValidation>
        <x14:dataValidation type="whole" imeMode="disabled" showInputMessage="1" showErrorMessage="1" promptTitle="※注意※" prompt="卒業生数と_x000a_・ 進学者数_x000a_・ 福祉就労者数_x000a_・ 企業就労者数_x000a_の合計が一致するように入力してください" xr:uid="{00000000-0002-0000-0000-00001A000000}">
          <x14:formula1>
            <xm:f>IF($V$4=0,Data!$D$2,IF($C$69&lt;$R$69,0,1))</xm:f>
          </x14:formula1>
          <x14:formula2>
            <xm:f>IF($V$4=0,Data!$D$2,IF($C$69&lt;$R$69,0,$C$69))</xm:f>
          </x14:formula2>
          <xm:sqref>D69:F69</xm:sqref>
        </x14:dataValidation>
        <x14:dataValidation type="whole" imeMode="disabled" allowBlank="1" showInputMessage="1" showErrorMessage="1" error="企業就労者数が_x000a_卒業生数を上回っています" xr:uid="{00000000-0002-0000-0000-00001B000000}">
          <x14:formula1>
            <xm:f>IF(AND($U$4=0,$V$4=0),Data!$D$2,1)</xm:f>
          </x14:formula1>
          <x14:formula2>
            <xm:f>IF(AND($U$4=0,$V$4=0),Data!$D$2,$C$60)</xm:f>
          </x14:formula2>
          <xm:sqref>F60</xm:sqref>
        </x14:dataValidation>
        <x14:dataValidation type="whole" imeMode="disabled" allowBlank="1" showInputMessage="1" showErrorMessage="1" error="定着者数が_x000a_企業就労者数を上回っています" xr:uid="{00000000-0002-0000-0000-00001C000000}">
          <x14:formula1>
            <xm:f>IF(AND($U$4=0,$V$4=0),Data!$D$2,1)</xm:f>
          </x14:formula1>
          <x14:formula2>
            <xm:f>IF(AND($U$4=0,$V$4=0),Data!$D$2,$F$60)</xm:f>
          </x14:formula2>
          <xm:sqref>H60</xm:sqref>
        </x14:dataValidation>
        <x14:dataValidation type="whole" imeMode="disabled" allowBlank="1" showInputMessage="1" showErrorMessage="1" error="企業就労者数が_x000a_卒業生数を上回っています" xr:uid="{00000000-0002-0000-0000-00001D000000}">
          <x14:formula1>
            <xm:f>IF(AND($U$4=0,$V$4=0),Data!$D$2,1)</xm:f>
          </x14:formula1>
          <x14:formula2>
            <xm:f>IF(AND($U$4=0,$V$4=0),Data!$D$2,$C$61)</xm:f>
          </x14:formula2>
          <xm:sqref>F61</xm:sqref>
        </x14:dataValidation>
        <x14:dataValidation type="whole" imeMode="disabled" allowBlank="1" showInputMessage="1" showErrorMessage="1" error="定着者数が_x000a_企業就労者数を上回っています" xr:uid="{00000000-0002-0000-0000-00001E000000}">
          <x14:formula1>
            <xm:f>IF(AND($U$4=0,$V$4=0),Data!$D$2,1)</xm:f>
          </x14:formula1>
          <x14:formula2>
            <xm:f>IF(AND($U$4=0,$V$4=0),Data!$D$2,$F$61)</xm:f>
          </x14:formula2>
          <xm:sqref>H61</xm:sqref>
        </x14:dataValidation>
        <x14:dataValidation type="list" imeMode="disabled" allowBlank="1" showInputMessage="1" showErrorMessage="1" xr:uid="{00000000-0002-0000-0000-00001F000000}">
          <x14:formula1>
            <xm:f>Data!$F$2:$F$6</xm:f>
          </x14:formula1>
          <xm:sqref>F145:I161</xm:sqref>
        </x14:dataValidation>
        <x14:dataValidation type="list" allowBlank="1" showInputMessage="1" showErrorMessage="1" xr:uid="{00000000-0002-0000-0000-000020000000}">
          <x14:formula1>
            <xm:f>IF(OR($S$4=0,$R53&gt;1),Data!$C$2,Data!$C$2:$C$3)</xm:f>
          </x14:formula1>
          <xm:sqref>G53:G54 I53:I54</xm:sqref>
        </x14:dataValidation>
        <x14:dataValidation type="list" allowBlank="1" showInputMessage="1" showErrorMessage="1" xr:uid="{00000000-0002-0000-0000-000021000000}">
          <x14:formula1>
            <xm:f>IF(OR(AND($U$4=0,$V$4=0),$R70&gt;1),Data!$C$2,Data!$C$2:$C$3)</xm:f>
          </x14:formula1>
          <xm:sqref>G70 I70</xm:sqref>
        </x14:dataValidation>
        <x14:dataValidation type="list" allowBlank="1" showInputMessage="1" showErrorMessage="1" xr:uid="{00000000-0002-0000-0000-000022000000}">
          <x14:formula1>
            <xm:f>IF(OR($T$4=0,$R55&gt;1),Data!$C$2,Data!$C$2:$C$3)</xm:f>
          </x14:formula1>
          <xm:sqref>G55:G56 I55:I56</xm:sqref>
        </x14:dataValidation>
        <x14:dataValidation type="textLength" imeMode="hiragana" operator="greaterThanOrEqual" allowBlank="1" showInputMessage="1" showErrorMessage="1" xr:uid="{00000000-0002-0000-0000-000023000000}">
          <x14:formula1>
            <xm:f>IF($V$4=0,Data!D2,Data!$D$3)</xm:f>
          </x14:formula1>
          <xm:sqref>I43</xm:sqref>
        </x14:dataValidation>
        <x14:dataValidation type="list" allowBlank="1" showInputMessage="1" showErrorMessage="1" xr:uid="{DEA515A1-326F-47AF-85F3-A42F114188E4}">
          <x14:formula1>
            <xm:f>IF($T$4&lt;&gt;1,Data!$C$2,Data!$C$2:$C$3)</xm:f>
          </x14:formula1>
          <xm:sqref>I135:J137 I106:J110 I101:J104 I89:J97</xm:sqref>
        </x14:dataValidation>
        <x14:dataValidation type="list" allowBlank="1" showInputMessage="1" showErrorMessage="1" xr:uid="{1372E4DE-DCD9-48E3-BC7F-247BF776D960}">
          <x14:formula1>
            <xm:f>IF($S$4=0,Data!$C$2,Data!$C$2:$C$3)</xm:f>
          </x14:formula1>
          <xm:sqref>G88:H93 G98:H98 G101:H101 G103:H104 G106:H110 G135:H138</xm:sqref>
        </x14:dataValidation>
        <x14:dataValidation type="list" imeMode="disabled" operator="greaterThanOrEqual" allowBlank="1" showInputMessage="1" showErrorMessage="1" xr:uid="{AA14CC10-2E59-4D96-BB67-9EE4290826A0}">
          <x14:formula1>
            <xm:f>IF($R112&gt;=1,Data!$C$2,Data!$C$2:$C$3)</xm:f>
          </x14:formula1>
          <xm:sqref>L120 L113</xm:sqref>
        </x14:dataValidation>
        <x14:dataValidation type="list" imeMode="disabled" operator="greaterThanOrEqual" allowBlank="1" showInputMessage="1" showErrorMessage="1" xr:uid="{9B234ECA-86D7-4E6C-9D34-6E66D291B7BF}">
          <x14:formula1>
            <xm:f>IF($R112&gt;=1,Data!$C$2,Data!$C$2:$C$3)</xm:f>
          </x14:formula1>
          <xm:sqref>L121 L114</xm:sqref>
        </x14:dataValidation>
        <x14:dataValidation type="list" imeMode="disabled" operator="greaterThanOrEqual" allowBlank="1" showInputMessage="1" showErrorMessage="1" xr:uid="{1D462F82-253B-4128-8C69-77BFD50222F0}">
          <x14:formula1>
            <xm:f>IF($R112&gt;=1,Data!$C$2,Data!$C$2:$C$3)</xm:f>
          </x14:formula1>
          <xm:sqref>L122 L115</xm:sqref>
        </x14:dataValidation>
        <x14:dataValidation type="list" imeMode="disabled" operator="greaterThanOrEqual" allowBlank="1" showInputMessage="1" showErrorMessage="1" xr:uid="{7C26C38B-1395-4B09-B7E2-F542C8D03E4E}">
          <x14:formula1>
            <xm:f>IF($R112&gt;=1,Data!$C$2,Data!$C$2:$C$3)</xm:f>
          </x14:formula1>
          <xm:sqref>L123 L116</xm:sqref>
        </x14:dataValidation>
        <x14:dataValidation type="list" imeMode="disabled" operator="greaterThanOrEqual" allowBlank="1" showInputMessage="1" showErrorMessage="1" xr:uid="{A1773A5D-7C2B-4533-9B2C-0A10E1289F3D}">
          <x14:formula1>
            <xm:f>IF($R112&gt;=1,Data!$C$2,Data!$C$2:$C$3)</xm:f>
          </x14:formula1>
          <xm:sqref>L119 L112</xm:sqref>
        </x14:dataValidation>
        <x14:dataValidation type="list" imeMode="disabled" operator="greaterThanOrEqual" allowBlank="1" showInputMessage="1" showErrorMessage="1" xr:uid="{ED7186D2-DBB3-485E-BA7A-1D08DFFBB864}">
          <x14:formula1>
            <xm:f>IF($R112&gt;=1,Data!$C$2,Data!$C$2:$C$3)</xm:f>
          </x14:formula1>
          <xm:sqref>L117</xm:sqref>
        </x14:dataValidation>
        <x14:dataValidation type="list" allowBlank="1" showInputMessage="1" showErrorMessage="1" xr:uid="{274E509F-7CDC-45C9-84C1-823A3E81344C}">
          <x14:formula1>
            <xm:f>IF(AND($U$4=0,$V$4=0),Data!$C$2,Data!$C$2:$C$3)</xm:f>
          </x14:formula1>
          <xm:sqref>K89:L89 K90:L97 K99:L104 K106:L110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T8"/>
  <sheetViews>
    <sheetView zoomScale="90" zoomScaleNormal="90" workbookViewId="0"/>
  </sheetViews>
  <sheetFormatPr defaultColWidth="9" defaultRowHeight="11.25"/>
  <cols>
    <col min="1" max="16384" width="9" style="71"/>
  </cols>
  <sheetData>
    <row r="1" spans="1:332">
      <c r="A1" s="67" t="s">
        <v>118</v>
      </c>
      <c r="B1" s="67" t="s">
        <v>119</v>
      </c>
      <c r="C1" s="67" t="s">
        <v>119</v>
      </c>
      <c r="D1" s="67" t="s">
        <v>119</v>
      </c>
      <c r="E1" s="67" t="s">
        <v>120</v>
      </c>
      <c r="F1" s="67" t="s">
        <v>120</v>
      </c>
      <c r="G1" s="67" t="s">
        <v>120</v>
      </c>
      <c r="H1" s="67" t="s">
        <v>120</v>
      </c>
      <c r="I1" s="67" t="s">
        <v>120</v>
      </c>
      <c r="J1" s="67" t="s">
        <v>120</v>
      </c>
      <c r="K1" s="67" t="s">
        <v>120</v>
      </c>
      <c r="L1" s="67" t="s">
        <v>120</v>
      </c>
      <c r="M1" s="67" t="s">
        <v>119</v>
      </c>
      <c r="N1" s="67" t="s">
        <v>120</v>
      </c>
      <c r="O1" s="67" t="s">
        <v>120</v>
      </c>
      <c r="P1" s="67" t="s">
        <v>120</v>
      </c>
      <c r="Q1" s="67" t="s">
        <v>120</v>
      </c>
      <c r="R1" s="67" t="s">
        <v>120</v>
      </c>
      <c r="S1" s="67" t="s">
        <v>120</v>
      </c>
      <c r="T1" s="67" t="s">
        <v>120</v>
      </c>
      <c r="U1" s="67" t="s">
        <v>121</v>
      </c>
      <c r="V1" s="67" t="s">
        <v>122</v>
      </c>
      <c r="W1" s="67" t="s">
        <v>122</v>
      </c>
      <c r="X1" s="67" t="s">
        <v>122</v>
      </c>
      <c r="Y1" s="67" t="s">
        <v>122</v>
      </c>
      <c r="Z1" s="67" t="s">
        <v>122</v>
      </c>
      <c r="AA1" s="67" t="s">
        <v>121</v>
      </c>
      <c r="AB1" s="67" t="s">
        <v>122</v>
      </c>
      <c r="AC1" s="67" t="s">
        <v>122</v>
      </c>
      <c r="AD1" s="67" t="s">
        <v>122</v>
      </c>
      <c r="AE1" s="67" t="s">
        <v>122</v>
      </c>
      <c r="AF1" s="67" t="s">
        <v>122</v>
      </c>
      <c r="AG1" s="67" t="s">
        <v>121</v>
      </c>
      <c r="AH1" s="67" t="s">
        <v>120</v>
      </c>
      <c r="AI1" s="67" t="s">
        <v>120</v>
      </c>
      <c r="AJ1" s="67" t="s">
        <v>120</v>
      </c>
      <c r="AK1" s="67" t="s">
        <v>120</v>
      </c>
      <c r="AL1" s="67" t="s">
        <v>120</v>
      </c>
      <c r="AM1" s="67" t="s">
        <v>120</v>
      </c>
      <c r="AN1" s="67" t="s">
        <v>120</v>
      </c>
      <c r="AO1" s="67" t="s">
        <v>120</v>
      </c>
      <c r="AP1" s="67" t="s">
        <v>120</v>
      </c>
      <c r="AQ1" s="67" t="s">
        <v>120</v>
      </c>
      <c r="AR1" s="67" t="s">
        <v>122</v>
      </c>
      <c r="AS1" s="67" t="s">
        <v>122</v>
      </c>
      <c r="AT1" s="67" t="s">
        <v>122</v>
      </c>
      <c r="AU1" s="67" t="s">
        <v>122</v>
      </c>
      <c r="AV1" s="67" t="s">
        <v>122</v>
      </c>
      <c r="AW1" s="67" t="s">
        <v>121</v>
      </c>
      <c r="AX1" s="67" t="s">
        <v>122</v>
      </c>
      <c r="AY1" s="67" t="s">
        <v>122</v>
      </c>
      <c r="AZ1" s="67" t="s">
        <v>122</v>
      </c>
      <c r="BA1" s="67" t="s">
        <v>122</v>
      </c>
      <c r="BB1" s="67" t="s">
        <v>122</v>
      </c>
      <c r="BC1" s="67" t="s">
        <v>121</v>
      </c>
      <c r="BD1" s="67" t="s">
        <v>122</v>
      </c>
      <c r="BE1" s="67" t="s">
        <v>122</v>
      </c>
      <c r="BF1" s="67" t="s">
        <v>122</v>
      </c>
      <c r="BG1" s="67" t="s">
        <v>122</v>
      </c>
      <c r="BH1" s="67" t="s">
        <v>122</v>
      </c>
      <c r="BI1" s="67" t="s">
        <v>121</v>
      </c>
      <c r="BJ1" s="67" t="s">
        <v>122</v>
      </c>
      <c r="BK1" s="67" t="s">
        <v>122</v>
      </c>
      <c r="BL1" s="67" t="s">
        <v>122</v>
      </c>
      <c r="BM1" s="67" t="s">
        <v>122</v>
      </c>
      <c r="BN1" s="67" t="s">
        <v>122</v>
      </c>
      <c r="BO1" s="67" t="s">
        <v>121</v>
      </c>
      <c r="BP1" s="67" t="s">
        <v>122</v>
      </c>
      <c r="BQ1" s="67" t="s">
        <v>122</v>
      </c>
      <c r="BR1" s="67" t="s">
        <v>122</v>
      </c>
      <c r="BS1" s="67" t="s">
        <v>122</v>
      </c>
      <c r="BT1" s="67" t="s">
        <v>122</v>
      </c>
      <c r="BU1" s="67" t="s">
        <v>121</v>
      </c>
      <c r="BV1" s="67" t="s">
        <v>120</v>
      </c>
      <c r="BW1" s="67" t="s">
        <v>120</v>
      </c>
      <c r="BX1" s="67" t="s">
        <v>120</v>
      </c>
      <c r="BY1" s="67" t="s">
        <v>120</v>
      </c>
      <c r="BZ1" s="67" t="s">
        <v>121</v>
      </c>
      <c r="CA1" s="67" t="s">
        <v>120</v>
      </c>
      <c r="CB1" s="67" t="s">
        <v>120</v>
      </c>
      <c r="CC1" s="67" t="s">
        <v>120</v>
      </c>
      <c r="CD1" s="67" t="s">
        <v>120</v>
      </c>
      <c r="CE1" s="67" t="s">
        <v>121</v>
      </c>
      <c r="CF1" s="67" t="s">
        <v>120</v>
      </c>
      <c r="CG1" s="67" t="s">
        <v>120</v>
      </c>
      <c r="CH1" s="67" t="s">
        <v>120</v>
      </c>
      <c r="CI1" s="67" t="s">
        <v>120</v>
      </c>
      <c r="CJ1" s="67" t="s">
        <v>121</v>
      </c>
      <c r="CK1" s="67" t="s">
        <v>120</v>
      </c>
      <c r="CL1" s="67" t="s">
        <v>120</v>
      </c>
      <c r="CM1" s="67" t="s">
        <v>120</v>
      </c>
      <c r="CN1" s="67" t="s">
        <v>120</v>
      </c>
      <c r="CO1" s="67" t="s">
        <v>121</v>
      </c>
      <c r="CP1" s="67" t="s">
        <v>120</v>
      </c>
      <c r="CQ1" s="67" t="s">
        <v>120</v>
      </c>
      <c r="CR1" s="67" t="s">
        <v>120</v>
      </c>
      <c r="CS1" s="67" t="s">
        <v>120</v>
      </c>
      <c r="CT1" s="67" t="s">
        <v>121</v>
      </c>
      <c r="CU1" s="67" t="s">
        <v>120</v>
      </c>
      <c r="CV1" s="67" t="s">
        <v>120</v>
      </c>
      <c r="CW1" s="67" t="s">
        <v>120</v>
      </c>
      <c r="CX1" s="67" t="s">
        <v>120</v>
      </c>
      <c r="CY1" s="67" t="s">
        <v>121</v>
      </c>
      <c r="CZ1" s="67" t="s">
        <v>119</v>
      </c>
      <c r="DA1" s="67" t="s">
        <v>119</v>
      </c>
      <c r="DB1" s="67" t="s">
        <v>119</v>
      </c>
      <c r="DC1" s="67" t="s">
        <v>119</v>
      </c>
      <c r="DD1" s="67" t="s">
        <v>121</v>
      </c>
      <c r="DE1" s="67" t="s">
        <v>121</v>
      </c>
      <c r="DF1" s="67" t="s">
        <v>121</v>
      </c>
      <c r="DG1" s="67" t="s">
        <v>121</v>
      </c>
      <c r="DH1" s="67" t="s">
        <v>121</v>
      </c>
      <c r="DI1" s="67" t="s">
        <v>120</v>
      </c>
      <c r="DJ1" s="67" t="s">
        <v>120</v>
      </c>
      <c r="DK1" s="67" t="s">
        <v>120</v>
      </c>
      <c r="DL1" s="67" t="s">
        <v>120</v>
      </c>
      <c r="DM1" s="67" t="s">
        <v>120</v>
      </c>
      <c r="DN1" s="67" t="s">
        <v>120</v>
      </c>
      <c r="DO1" s="67" t="s">
        <v>120</v>
      </c>
      <c r="DP1" s="67" t="s">
        <v>120</v>
      </c>
      <c r="DQ1" s="67" t="s">
        <v>120</v>
      </c>
      <c r="DR1" s="67" t="s">
        <v>120</v>
      </c>
      <c r="DS1" s="67" t="s">
        <v>120</v>
      </c>
      <c r="DT1" s="67" t="s">
        <v>120</v>
      </c>
      <c r="DU1" s="67" t="s">
        <v>120</v>
      </c>
      <c r="DV1" s="67" t="s">
        <v>119</v>
      </c>
      <c r="DW1" s="67" t="s">
        <v>120</v>
      </c>
      <c r="DX1" s="67" t="s">
        <v>120</v>
      </c>
      <c r="DY1" s="67" t="s">
        <v>120</v>
      </c>
      <c r="DZ1" s="67" t="s">
        <v>120</v>
      </c>
      <c r="EA1" s="67" t="s">
        <v>120</v>
      </c>
      <c r="EB1" s="67" t="s">
        <v>120</v>
      </c>
      <c r="EC1" s="67" t="s">
        <v>119</v>
      </c>
      <c r="ED1" s="67" t="s">
        <v>119</v>
      </c>
      <c r="EE1" s="67" t="s">
        <v>119</v>
      </c>
      <c r="EF1" s="67" t="s">
        <v>120</v>
      </c>
      <c r="EG1" s="67" t="s">
        <v>120</v>
      </c>
      <c r="EH1" s="67" t="s">
        <v>120</v>
      </c>
      <c r="EI1" s="67" t="s">
        <v>120</v>
      </c>
      <c r="EJ1" s="67" t="s">
        <v>120</v>
      </c>
      <c r="EK1" s="67" t="s">
        <v>120</v>
      </c>
      <c r="EL1" s="67" t="s">
        <v>120</v>
      </c>
      <c r="EM1" s="67" t="s">
        <v>120</v>
      </c>
      <c r="EN1" s="67" t="s">
        <v>122</v>
      </c>
      <c r="EO1" s="67" t="s">
        <v>122</v>
      </c>
      <c r="EP1" s="67" t="s">
        <v>121</v>
      </c>
      <c r="EQ1" s="67" t="s">
        <v>122</v>
      </c>
      <c r="ER1" s="67" t="s">
        <v>121</v>
      </c>
      <c r="ES1" s="67" t="s">
        <v>122</v>
      </c>
      <c r="ET1" s="67" t="s">
        <v>122</v>
      </c>
      <c r="EU1" s="67" t="s">
        <v>121</v>
      </c>
      <c r="EV1" s="67" t="s">
        <v>122</v>
      </c>
      <c r="EW1" s="67" t="s">
        <v>121</v>
      </c>
      <c r="EX1" s="67" t="s">
        <v>122</v>
      </c>
      <c r="EY1" s="67" t="s">
        <v>122</v>
      </c>
      <c r="EZ1" s="67" t="s">
        <v>122</v>
      </c>
      <c r="FA1" s="67" t="s">
        <v>122</v>
      </c>
      <c r="FB1" s="67" t="s">
        <v>121</v>
      </c>
      <c r="FC1" s="67" t="s">
        <v>121</v>
      </c>
      <c r="FD1" s="67" t="s">
        <v>122</v>
      </c>
      <c r="FE1" s="67" t="s">
        <v>122</v>
      </c>
      <c r="FF1" s="67" t="s">
        <v>122</v>
      </c>
      <c r="FG1" s="67" t="s">
        <v>122</v>
      </c>
      <c r="FH1" s="67" t="s">
        <v>122</v>
      </c>
      <c r="FI1" s="67" t="s">
        <v>122</v>
      </c>
      <c r="FJ1" s="67" t="s">
        <v>122</v>
      </c>
      <c r="FK1" s="67" t="s">
        <v>122</v>
      </c>
      <c r="FL1" s="67" t="s">
        <v>122</v>
      </c>
      <c r="FM1" s="67" t="s">
        <v>122</v>
      </c>
      <c r="FN1" s="67" t="s">
        <v>122</v>
      </c>
      <c r="FO1" s="67" t="s">
        <v>122</v>
      </c>
      <c r="FP1" s="67" t="s">
        <v>122</v>
      </c>
      <c r="FQ1" s="67" t="s">
        <v>121</v>
      </c>
      <c r="FR1" s="67" t="s">
        <v>120</v>
      </c>
      <c r="FS1" s="67" t="s">
        <v>120</v>
      </c>
      <c r="FT1" s="67" t="s">
        <v>120</v>
      </c>
      <c r="FU1" s="67" t="s">
        <v>120</v>
      </c>
      <c r="FV1" s="67" t="s">
        <v>120</v>
      </c>
      <c r="FW1" s="67" t="s">
        <v>120</v>
      </c>
      <c r="FX1" s="67" t="s">
        <v>119</v>
      </c>
      <c r="FY1" s="67" t="s">
        <v>122</v>
      </c>
      <c r="FZ1" s="67" t="s">
        <v>122</v>
      </c>
      <c r="GA1" s="67" t="s">
        <v>122</v>
      </c>
      <c r="GB1" s="67" t="s">
        <v>122</v>
      </c>
      <c r="GC1" s="67" t="s">
        <v>122</v>
      </c>
      <c r="GD1" s="67" t="s">
        <v>122</v>
      </c>
      <c r="GE1" s="67" t="s">
        <v>122</v>
      </c>
      <c r="GF1" s="67" t="s">
        <v>122</v>
      </c>
      <c r="GG1" s="67" t="s">
        <v>122</v>
      </c>
      <c r="GH1" s="67" t="s">
        <v>122</v>
      </c>
      <c r="GI1" s="67" t="s">
        <v>122</v>
      </c>
      <c r="GJ1" s="67" t="s">
        <v>122</v>
      </c>
      <c r="GK1" s="67" t="s">
        <v>119</v>
      </c>
      <c r="GL1" s="67" t="s">
        <v>119</v>
      </c>
      <c r="GM1" s="67" t="s">
        <v>119</v>
      </c>
      <c r="GN1" s="67" t="s">
        <v>122</v>
      </c>
      <c r="GO1" s="67" t="s">
        <v>122</v>
      </c>
      <c r="GP1" s="67" t="s">
        <v>122</v>
      </c>
      <c r="GQ1" s="67" t="s">
        <v>121</v>
      </c>
      <c r="GR1" s="67" t="s">
        <v>119</v>
      </c>
      <c r="GS1" s="67" t="s">
        <v>119</v>
      </c>
      <c r="GT1" s="67" t="s">
        <v>119</v>
      </c>
      <c r="GU1" s="67" t="s">
        <v>120</v>
      </c>
      <c r="GV1" s="67" t="s">
        <v>120</v>
      </c>
      <c r="GW1" s="67" t="s">
        <v>120</v>
      </c>
      <c r="GX1" s="67" t="s">
        <v>120</v>
      </c>
      <c r="GY1" s="67" t="s">
        <v>120</v>
      </c>
      <c r="GZ1" s="67" t="s">
        <v>120</v>
      </c>
      <c r="HA1" s="67" t="s">
        <v>120</v>
      </c>
      <c r="HB1" s="67" t="s">
        <v>120</v>
      </c>
      <c r="HC1" s="67" t="s">
        <v>120</v>
      </c>
      <c r="HD1" s="67" t="s">
        <v>120</v>
      </c>
      <c r="HE1" s="67" t="s">
        <v>120</v>
      </c>
      <c r="HF1" s="67" t="s">
        <v>120</v>
      </c>
      <c r="HG1" s="67" t="s">
        <v>120</v>
      </c>
      <c r="HH1" s="67" t="s">
        <v>120</v>
      </c>
      <c r="HI1" s="67" t="s">
        <v>120</v>
      </c>
      <c r="HJ1" s="67" t="s">
        <v>120</v>
      </c>
      <c r="HK1" s="67" t="s">
        <v>120</v>
      </c>
      <c r="HL1" s="67" t="s">
        <v>120</v>
      </c>
      <c r="HM1" s="67" t="s">
        <v>120</v>
      </c>
      <c r="HN1" s="67" t="s">
        <v>120</v>
      </c>
      <c r="HO1" s="67" t="s">
        <v>120</v>
      </c>
      <c r="HP1" s="67" t="s">
        <v>120</v>
      </c>
      <c r="HQ1" s="67" t="s">
        <v>120</v>
      </c>
      <c r="HR1" s="67" t="s">
        <v>120</v>
      </c>
      <c r="HS1" s="67" t="s">
        <v>120</v>
      </c>
      <c r="HT1" s="67" t="s">
        <v>120</v>
      </c>
      <c r="HU1" s="67" t="s">
        <v>120</v>
      </c>
      <c r="HV1" s="67" t="s">
        <v>120</v>
      </c>
      <c r="HW1" s="67" t="s">
        <v>120</v>
      </c>
      <c r="HX1" s="67" t="s">
        <v>120</v>
      </c>
      <c r="HY1" s="67" t="s">
        <v>120</v>
      </c>
      <c r="HZ1" s="67" t="s">
        <v>120</v>
      </c>
      <c r="IA1" s="67" t="s">
        <v>120</v>
      </c>
      <c r="IB1" s="67" t="s">
        <v>120</v>
      </c>
      <c r="IC1" s="67" t="s">
        <v>120</v>
      </c>
      <c r="ID1" s="67" t="s">
        <v>120</v>
      </c>
      <c r="IE1" s="67" t="s">
        <v>120</v>
      </c>
      <c r="IF1" s="67" t="s">
        <v>120</v>
      </c>
      <c r="IG1" s="67" t="s">
        <v>120</v>
      </c>
      <c r="IH1" s="67" t="s">
        <v>120</v>
      </c>
      <c r="II1" s="67" t="s">
        <v>120</v>
      </c>
      <c r="IJ1" s="67" t="s">
        <v>120</v>
      </c>
      <c r="IK1" s="67" t="s">
        <v>120</v>
      </c>
      <c r="IL1" s="67" t="s">
        <v>120</v>
      </c>
      <c r="IM1" s="67" t="s">
        <v>120</v>
      </c>
      <c r="IN1" s="67" t="s">
        <v>120</v>
      </c>
      <c r="IO1" s="67" t="s">
        <v>120</v>
      </c>
      <c r="IP1" s="67" t="s">
        <v>120</v>
      </c>
      <c r="IQ1" s="67" t="s">
        <v>120</v>
      </c>
      <c r="IR1" s="67" t="s">
        <v>120</v>
      </c>
      <c r="IS1" s="67" t="s">
        <v>120</v>
      </c>
      <c r="IT1" s="67" t="s">
        <v>120</v>
      </c>
      <c r="IU1" s="67" t="s">
        <v>120</v>
      </c>
      <c r="IV1" s="67" t="s">
        <v>119</v>
      </c>
      <c r="IW1" s="67" t="s">
        <v>119</v>
      </c>
      <c r="IX1" s="67" t="s">
        <v>119</v>
      </c>
      <c r="IY1" s="67" t="s">
        <v>120</v>
      </c>
      <c r="IZ1" s="67" t="s">
        <v>120</v>
      </c>
      <c r="JA1" s="67" t="s">
        <v>120</v>
      </c>
      <c r="JB1" s="67" t="s">
        <v>120</v>
      </c>
      <c r="JC1" s="67" t="s">
        <v>120</v>
      </c>
      <c r="JD1" s="67" t="s">
        <v>120</v>
      </c>
      <c r="JE1" s="67" t="s">
        <v>119</v>
      </c>
      <c r="JF1" s="67" t="s">
        <v>120</v>
      </c>
      <c r="JG1" s="67" t="s">
        <v>120</v>
      </c>
      <c r="JH1" s="67" t="s">
        <v>120</v>
      </c>
      <c r="JI1" s="67" t="s">
        <v>120</v>
      </c>
      <c r="JJ1" s="67" t="s">
        <v>120</v>
      </c>
      <c r="JK1" s="67" t="s">
        <v>119</v>
      </c>
      <c r="JL1" s="67" t="s">
        <v>119</v>
      </c>
      <c r="JM1" s="67" t="s">
        <v>119</v>
      </c>
      <c r="JN1" s="67" t="s">
        <v>122</v>
      </c>
      <c r="JO1" s="67" t="s">
        <v>122</v>
      </c>
      <c r="JP1" s="67" t="s">
        <v>122</v>
      </c>
      <c r="JQ1" s="67" t="s">
        <v>122</v>
      </c>
      <c r="JR1" s="67" t="s">
        <v>122</v>
      </c>
      <c r="JS1" s="67" t="s">
        <v>122</v>
      </c>
      <c r="JT1" s="67" t="s">
        <v>122</v>
      </c>
      <c r="JU1" s="67" t="s">
        <v>122</v>
      </c>
      <c r="JV1" s="67" t="s">
        <v>122</v>
      </c>
      <c r="JW1" s="67" t="s">
        <v>122</v>
      </c>
      <c r="JX1" s="67" t="s">
        <v>122</v>
      </c>
      <c r="JY1" s="67" t="s">
        <v>122</v>
      </c>
      <c r="JZ1" s="67" t="s">
        <v>120</v>
      </c>
      <c r="KA1" s="67" t="s">
        <v>120</v>
      </c>
      <c r="KB1" s="67" t="s">
        <v>120</v>
      </c>
      <c r="KC1" s="67" t="s">
        <v>120</v>
      </c>
      <c r="KD1" s="67" t="s">
        <v>120</v>
      </c>
      <c r="KE1" s="67" t="s">
        <v>120</v>
      </c>
      <c r="KF1" s="67" t="s">
        <v>120</v>
      </c>
      <c r="KG1" s="67" t="s">
        <v>122</v>
      </c>
      <c r="KH1" s="67" t="s">
        <v>119</v>
      </c>
      <c r="KI1" s="67" t="s">
        <v>119</v>
      </c>
      <c r="KJ1" s="67" t="s">
        <v>119</v>
      </c>
      <c r="KK1" s="67" t="s">
        <v>122</v>
      </c>
      <c r="KL1" s="67" t="s">
        <v>122</v>
      </c>
      <c r="KM1" s="67" t="s">
        <v>122</v>
      </c>
      <c r="KN1" s="67" t="s">
        <v>122</v>
      </c>
      <c r="KO1" s="67" t="s">
        <v>122</v>
      </c>
      <c r="KP1" s="67" t="s">
        <v>122</v>
      </c>
      <c r="KQ1" s="67" t="s">
        <v>122</v>
      </c>
      <c r="KR1" s="67" t="s">
        <v>122</v>
      </c>
      <c r="KS1" s="67" t="s">
        <v>122</v>
      </c>
      <c r="KT1" s="67" t="s">
        <v>122</v>
      </c>
      <c r="KU1" s="67" t="s">
        <v>122</v>
      </c>
      <c r="KV1" s="67" t="s">
        <v>122</v>
      </c>
      <c r="KW1" s="67" t="s">
        <v>122</v>
      </c>
      <c r="KX1" s="67" t="s">
        <v>122</v>
      </c>
      <c r="KY1" s="67" t="s">
        <v>122</v>
      </c>
      <c r="KZ1" s="67" t="s">
        <v>122</v>
      </c>
      <c r="LA1" s="67" t="s">
        <v>122</v>
      </c>
      <c r="LB1" s="67" t="s">
        <v>122</v>
      </c>
      <c r="LC1" s="67" t="s">
        <v>122</v>
      </c>
      <c r="LD1" s="67" t="s">
        <v>122</v>
      </c>
      <c r="LE1" s="67" t="s">
        <v>122</v>
      </c>
      <c r="LF1" s="67" t="s">
        <v>122</v>
      </c>
      <c r="LG1" s="67" t="s">
        <v>122</v>
      </c>
      <c r="LH1" s="67" t="s">
        <v>122</v>
      </c>
      <c r="LI1" s="67" t="s">
        <v>122</v>
      </c>
      <c r="LJ1" s="67" t="s">
        <v>122</v>
      </c>
      <c r="LK1" s="67" t="s">
        <v>122</v>
      </c>
      <c r="LL1" s="67" t="s">
        <v>122</v>
      </c>
      <c r="LM1" s="67" t="s">
        <v>122</v>
      </c>
      <c r="LN1" s="67" t="s">
        <v>122</v>
      </c>
      <c r="LO1" s="67" t="s">
        <v>122</v>
      </c>
      <c r="LP1" s="67" t="s">
        <v>122</v>
      </c>
      <c r="LQ1" s="67" t="s">
        <v>122</v>
      </c>
      <c r="LR1" s="67" t="s">
        <v>122</v>
      </c>
      <c r="LS1" s="67" t="s">
        <v>122</v>
      </c>
      <c r="LT1" s="67" t="s">
        <v>122</v>
      </c>
    </row>
    <row r="2" spans="1:332">
      <c r="A2" s="321" t="s">
        <v>86</v>
      </c>
      <c r="B2" s="321" t="s">
        <v>1</v>
      </c>
      <c r="C2" s="321" t="s">
        <v>87</v>
      </c>
      <c r="D2" s="23" t="s">
        <v>123</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5" t="s">
        <v>124</v>
      </c>
      <c r="DX2" s="26"/>
      <c r="DY2" s="26"/>
      <c r="DZ2" s="26"/>
      <c r="EA2" s="26"/>
      <c r="EB2" s="26"/>
      <c r="EC2" s="26"/>
      <c r="ED2" s="26"/>
      <c r="EE2" s="27"/>
      <c r="EF2" s="28" t="s">
        <v>284</v>
      </c>
      <c r="EG2" s="24"/>
      <c r="EH2" s="24"/>
      <c r="EI2" s="24"/>
      <c r="EJ2" s="30"/>
      <c r="EK2" s="30"/>
      <c r="EL2" s="30"/>
      <c r="EM2" s="31"/>
      <c r="EN2" s="32" t="s">
        <v>285</v>
      </c>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8" t="s">
        <v>265</v>
      </c>
      <c r="FZ2" s="33"/>
      <c r="GA2" s="33"/>
      <c r="GB2" s="33"/>
      <c r="GC2" s="33"/>
      <c r="GD2" s="33"/>
      <c r="GE2" s="33"/>
      <c r="GF2" s="33"/>
      <c r="GG2" s="33"/>
      <c r="GH2" s="33"/>
      <c r="GI2" s="33"/>
      <c r="GJ2" s="33"/>
      <c r="GK2" s="33"/>
      <c r="GL2" s="33"/>
      <c r="GM2" s="33"/>
      <c r="GN2" s="33"/>
      <c r="GO2" s="33"/>
      <c r="GP2" s="33"/>
      <c r="GQ2" s="33"/>
      <c r="GR2" s="33"/>
      <c r="GS2" s="33"/>
      <c r="GT2" s="33"/>
      <c r="GU2" s="25" t="s">
        <v>382</v>
      </c>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c r="IW2" s="26"/>
      <c r="IX2" s="26"/>
      <c r="IY2" s="26"/>
      <c r="IZ2" s="26"/>
      <c r="JA2" s="26"/>
      <c r="JB2" s="26"/>
      <c r="JC2" s="26"/>
      <c r="JD2" s="26"/>
      <c r="JE2" s="26"/>
      <c r="JF2" s="26"/>
      <c r="JG2" s="26"/>
      <c r="JH2" s="26"/>
      <c r="JI2" s="26"/>
      <c r="JJ2" s="26"/>
      <c r="JK2" s="26"/>
      <c r="JL2" s="26"/>
      <c r="JM2" s="26"/>
      <c r="JN2" s="26"/>
      <c r="JO2" s="26"/>
      <c r="JP2" s="26"/>
      <c r="JQ2" s="26"/>
      <c r="JR2" s="26"/>
      <c r="JS2" s="26"/>
      <c r="JT2" s="26"/>
      <c r="JU2" s="26"/>
      <c r="JV2" s="26"/>
      <c r="JW2" s="26"/>
      <c r="JX2" s="26"/>
      <c r="JY2" s="26"/>
      <c r="JZ2" s="26"/>
      <c r="KA2" s="26"/>
      <c r="KB2" s="26"/>
      <c r="KC2" s="26"/>
      <c r="KD2" s="26"/>
      <c r="KE2" s="26"/>
      <c r="KF2" s="26"/>
      <c r="KG2" s="26"/>
      <c r="KH2" s="27"/>
      <c r="KI2" s="27"/>
      <c r="KJ2" s="27"/>
      <c r="KK2" s="137" t="s">
        <v>287</v>
      </c>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6"/>
      <c r="LS2" s="136"/>
      <c r="LT2" s="136"/>
    </row>
    <row r="3" spans="1:332" ht="13.5">
      <c r="A3" s="321"/>
      <c r="B3" s="321"/>
      <c r="C3" s="321"/>
      <c r="D3" s="65">
        <v>1</v>
      </c>
      <c r="E3" s="300">
        <v>2</v>
      </c>
      <c r="F3" s="300"/>
      <c r="G3" s="300"/>
      <c r="H3" s="313">
        <v>3</v>
      </c>
      <c r="I3" s="313"/>
      <c r="J3" s="313"/>
      <c r="K3" s="313"/>
      <c r="L3" s="313"/>
      <c r="M3" s="313"/>
      <c r="N3" s="313">
        <v>4</v>
      </c>
      <c r="O3" s="313"/>
      <c r="P3" s="300">
        <v>5</v>
      </c>
      <c r="Q3" s="300"/>
      <c r="R3" s="300"/>
      <c r="S3" s="300"/>
      <c r="T3" s="300"/>
      <c r="U3" s="300"/>
      <c r="V3" s="313">
        <v>6</v>
      </c>
      <c r="W3" s="313"/>
      <c r="X3" s="313"/>
      <c r="Y3" s="313"/>
      <c r="Z3" s="313"/>
      <c r="AA3" s="313"/>
      <c r="AB3" s="313"/>
      <c r="AC3" s="313"/>
      <c r="AD3" s="313"/>
      <c r="AE3" s="313"/>
      <c r="AF3" s="313"/>
      <c r="AG3" s="313"/>
      <c r="AH3" s="313">
        <v>7</v>
      </c>
      <c r="AI3" s="313"/>
      <c r="AJ3" s="313"/>
      <c r="AK3" s="313"/>
      <c r="AL3" s="313"/>
      <c r="AM3" s="313"/>
      <c r="AN3" s="313"/>
      <c r="AO3" s="313"/>
      <c r="AP3" s="313"/>
      <c r="AQ3" s="313"/>
      <c r="AR3" s="313">
        <v>8</v>
      </c>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00">
        <v>9</v>
      </c>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v>10</v>
      </c>
      <c r="DJ3" s="300"/>
      <c r="DK3" s="300"/>
      <c r="DL3" s="300"/>
      <c r="DM3" s="300"/>
      <c r="DN3" s="300"/>
      <c r="DO3" s="300">
        <v>11</v>
      </c>
      <c r="DP3" s="300"/>
      <c r="DQ3" s="300"/>
      <c r="DR3" s="300"/>
      <c r="DS3" s="300"/>
      <c r="DT3" s="300"/>
      <c r="DU3" s="300"/>
      <c r="DV3" s="300"/>
      <c r="DW3" s="320">
        <v>1</v>
      </c>
      <c r="DX3" s="320"/>
      <c r="DY3" s="320"/>
      <c r="DZ3" s="320"/>
      <c r="EA3" s="320"/>
      <c r="EB3" s="320"/>
      <c r="EC3" s="320">
        <v>2</v>
      </c>
      <c r="ED3" s="320"/>
      <c r="EE3" s="320"/>
      <c r="EF3" s="310">
        <v>1</v>
      </c>
      <c r="EG3" s="318"/>
      <c r="EH3" s="310">
        <v>2</v>
      </c>
      <c r="EI3" s="318"/>
      <c r="EJ3" s="310">
        <v>3</v>
      </c>
      <c r="EK3" s="318"/>
      <c r="EL3" s="310">
        <v>4</v>
      </c>
      <c r="EM3" s="318"/>
      <c r="EN3" s="313">
        <v>1</v>
      </c>
      <c r="EO3" s="313"/>
      <c r="EP3" s="313"/>
      <c r="EQ3" s="313"/>
      <c r="ER3" s="313"/>
      <c r="ES3" s="313"/>
      <c r="ET3" s="313"/>
      <c r="EU3" s="313"/>
      <c r="EV3" s="313"/>
      <c r="EW3" s="313"/>
      <c r="EX3" s="319" t="s">
        <v>125</v>
      </c>
      <c r="EY3" s="319"/>
      <c r="EZ3" s="319"/>
      <c r="FA3" s="319"/>
      <c r="FB3" s="319"/>
      <c r="FC3" s="319" t="s">
        <v>126</v>
      </c>
      <c r="FD3" s="319"/>
      <c r="FE3" s="319"/>
      <c r="FF3" s="319"/>
      <c r="FG3" s="319"/>
      <c r="FH3" s="319"/>
      <c r="FI3" s="319"/>
      <c r="FJ3" s="319"/>
      <c r="FK3" s="319"/>
      <c r="FL3" s="319"/>
      <c r="FM3" s="319">
        <v>3</v>
      </c>
      <c r="FN3" s="319"/>
      <c r="FO3" s="319"/>
      <c r="FP3" s="319"/>
      <c r="FQ3" s="319"/>
      <c r="FR3" s="319">
        <v>4</v>
      </c>
      <c r="FS3" s="319"/>
      <c r="FT3" s="319"/>
      <c r="FU3" s="319"/>
      <c r="FV3" s="319"/>
      <c r="FW3" s="319"/>
      <c r="FX3" s="319"/>
      <c r="FY3" s="324">
        <v>1</v>
      </c>
      <c r="FZ3" s="325"/>
      <c r="GA3" s="325"/>
      <c r="GB3" s="325"/>
      <c r="GC3" s="325"/>
      <c r="GD3" s="325"/>
      <c r="GE3" s="325"/>
      <c r="GF3" s="325"/>
      <c r="GG3" s="325"/>
      <c r="GH3" s="325"/>
      <c r="GI3" s="325"/>
      <c r="GJ3" s="325"/>
      <c r="GK3" s="326"/>
      <c r="GL3" s="326"/>
      <c r="GM3" s="327"/>
      <c r="GN3" s="310">
        <v>2</v>
      </c>
      <c r="GO3" s="328"/>
      <c r="GP3" s="328"/>
      <c r="GQ3" s="328"/>
      <c r="GR3" s="311"/>
      <c r="GS3" s="311"/>
      <c r="GT3" s="312"/>
      <c r="GU3" s="324">
        <v>1</v>
      </c>
      <c r="GV3" s="326"/>
      <c r="GW3" s="326"/>
      <c r="GX3" s="326"/>
      <c r="GY3" s="326"/>
      <c r="GZ3" s="326"/>
      <c r="HA3" s="326"/>
      <c r="HB3" s="326"/>
      <c r="HC3" s="326"/>
      <c r="HD3" s="326"/>
      <c r="HE3" s="326"/>
      <c r="HF3" s="326"/>
      <c r="HG3" s="326"/>
      <c r="HH3" s="326"/>
      <c r="HI3" s="326"/>
      <c r="HJ3" s="326"/>
      <c r="HK3" s="326"/>
      <c r="HL3" s="326"/>
      <c r="HM3" s="326"/>
      <c r="HN3" s="326"/>
      <c r="HO3" s="326"/>
      <c r="HP3" s="326"/>
      <c r="HQ3" s="326"/>
      <c r="HR3" s="326"/>
      <c r="HS3" s="326"/>
      <c r="HT3" s="326"/>
      <c r="HU3" s="326"/>
      <c r="HV3" s="326"/>
      <c r="HW3" s="326"/>
      <c r="HX3" s="326"/>
      <c r="HY3" s="326"/>
      <c r="HZ3" s="326"/>
      <c r="IA3" s="326"/>
      <c r="IB3" s="326"/>
      <c r="IC3" s="326"/>
      <c r="ID3" s="326"/>
      <c r="IE3" s="326"/>
      <c r="IF3" s="326"/>
      <c r="IG3" s="337">
        <v>2</v>
      </c>
      <c r="IH3" s="326"/>
      <c r="II3" s="326"/>
      <c r="IJ3" s="326"/>
      <c r="IK3" s="326"/>
      <c r="IL3" s="326"/>
      <c r="IM3" s="326"/>
      <c r="IN3" s="326"/>
      <c r="IO3" s="326"/>
      <c r="IP3" s="326"/>
      <c r="IQ3" s="326"/>
      <c r="IR3" s="326"/>
      <c r="IS3" s="326"/>
      <c r="IT3" s="326"/>
      <c r="IU3" s="326"/>
      <c r="IV3" s="326"/>
      <c r="IW3" s="326"/>
      <c r="IX3" s="327"/>
      <c r="IY3" s="337">
        <v>3</v>
      </c>
      <c r="IZ3" s="326"/>
      <c r="JA3" s="326"/>
      <c r="JB3" s="326"/>
      <c r="JC3" s="326"/>
      <c r="JD3" s="326"/>
      <c r="JE3" s="327"/>
      <c r="JF3" s="337">
        <v>4</v>
      </c>
      <c r="JG3" s="326"/>
      <c r="JH3" s="326"/>
      <c r="JI3" s="326"/>
      <c r="JJ3" s="326"/>
      <c r="JK3" s="327"/>
      <c r="JL3" s="335">
        <v>5</v>
      </c>
      <c r="JM3" s="150"/>
      <c r="JN3" s="337">
        <v>6</v>
      </c>
      <c r="JO3" s="326"/>
      <c r="JP3" s="326"/>
      <c r="JQ3" s="326"/>
      <c r="JR3" s="326"/>
      <c r="JS3" s="326"/>
      <c r="JT3" s="326"/>
      <c r="JU3" s="326"/>
      <c r="JV3" s="326"/>
      <c r="JW3" s="326"/>
      <c r="JX3" s="326"/>
      <c r="JY3" s="326"/>
      <c r="JZ3" s="337">
        <v>7</v>
      </c>
      <c r="KA3" s="341"/>
      <c r="KB3" s="341"/>
      <c r="KC3" s="341"/>
      <c r="KD3" s="341"/>
      <c r="KE3" s="341"/>
      <c r="KF3" s="342"/>
      <c r="KG3" s="337">
        <v>8</v>
      </c>
      <c r="KH3" s="341"/>
      <c r="KI3" s="342"/>
      <c r="KJ3" s="114">
        <v>9</v>
      </c>
      <c r="KK3" s="300" t="s">
        <v>256</v>
      </c>
      <c r="KL3" s="300"/>
      <c r="KM3" s="300"/>
      <c r="KN3" s="300"/>
      <c r="KO3" s="300"/>
      <c r="KP3" s="300"/>
      <c r="KQ3" s="300"/>
      <c r="KR3" s="300"/>
      <c r="KS3" s="300"/>
      <c r="KT3" s="300"/>
      <c r="KU3" s="300"/>
      <c r="KV3" s="300"/>
      <c r="KW3" s="300"/>
      <c r="KX3" s="300"/>
      <c r="KY3" s="300"/>
      <c r="KZ3" s="300"/>
      <c r="LA3" s="300"/>
      <c r="LB3" s="300"/>
      <c r="LC3" s="300"/>
      <c r="LD3" s="300"/>
      <c r="LE3" s="300"/>
      <c r="LF3" s="300"/>
      <c r="LG3" s="300"/>
      <c r="LH3" s="300"/>
      <c r="LI3" s="300"/>
      <c r="LJ3" s="300"/>
      <c r="LK3" s="300"/>
      <c r="LL3" s="300"/>
      <c r="LM3" s="300"/>
      <c r="LN3" s="300"/>
      <c r="LO3" s="300"/>
      <c r="LP3" s="300"/>
      <c r="LQ3" s="300"/>
      <c r="LR3" s="300"/>
      <c r="LS3" s="301"/>
      <c r="LT3" s="301"/>
    </row>
    <row r="4" spans="1:332" ht="11.25" customHeight="1">
      <c r="A4" s="321"/>
      <c r="B4" s="321"/>
      <c r="C4" s="321"/>
      <c r="D4" s="303" t="s">
        <v>127</v>
      </c>
      <c r="E4" s="303" t="s">
        <v>7</v>
      </c>
      <c r="F4" s="303" t="s">
        <v>128</v>
      </c>
      <c r="G4" s="303" t="s">
        <v>129</v>
      </c>
      <c r="H4" s="300" t="s">
        <v>253</v>
      </c>
      <c r="I4" s="300"/>
      <c r="J4" s="300"/>
      <c r="K4" s="300"/>
      <c r="L4" s="300"/>
      <c r="M4" s="300"/>
      <c r="N4" s="300" t="s">
        <v>16</v>
      </c>
      <c r="O4" s="300"/>
      <c r="P4" s="300" t="s">
        <v>130</v>
      </c>
      <c r="Q4" s="300"/>
      <c r="R4" s="300"/>
      <c r="S4" s="300"/>
      <c r="T4" s="300"/>
      <c r="U4" s="300"/>
      <c r="V4" s="300" t="s">
        <v>131</v>
      </c>
      <c r="W4" s="300"/>
      <c r="X4" s="300"/>
      <c r="Y4" s="300"/>
      <c r="Z4" s="300"/>
      <c r="AA4" s="300"/>
      <c r="AB4" s="300" t="s">
        <v>91</v>
      </c>
      <c r="AC4" s="300"/>
      <c r="AD4" s="300"/>
      <c r="AE4" s="300"/>
      <c r="AF4" s="300"/>
      <c r="AG4" s="300"/>
      <c r="AH4" s="300" t="s">
        <v>132</v>
      </c>
      <c r="AI4" s="300"/>
      <c r="AJ4" s="300"/>
      <c r="AK4" s="300"/>
      <c r="AL4" s="300"/>
      <c r="AM4" s="300" t="s">
        <v>133</v>
      </c>
      <c r="AN4" s="300"/>
      <c r="AO4" s="300"/>
      <c r="AP4" s="300"/>
      <c r="AQ4" s="300"/>
      <c r="AR4" s="300" t="s">
        <v>134</v>
      </c>
      <c r="AS4" s="300"/>
      <c r="AT4" s="300"/>
      <c r="AU4" s="300"/>
      <c r="AV4" s="300"/>
      <c r="AW4" s="300"/>
      <c r="AX4" s="300" t="s">
        <v>135</v>
      </c>
      <c r="AY4" s="300"/>
      <c r="AZ4" s="300"/>
      <c r="BA4" s="300"/>
      <c r="BB4" s="300"/>
      <c r="BC4" s="300"/>
      <c r="BD4" s="300" t="s">
        <v>261</v>
      </c>
      <c r="BE4" s="300"/>
      <c r="BF4" s="300"/>
      <c r="BG4" s="300"/>
      <c r="BH4" s="300"/>
      <c r="BI4" s="300"/>
      <c r="BJ4" s="300" t="s">
        <v>136</v>
      </c>
      <c r="BK4" s="300"/>
      <c r="BL4" s="300"/>
      <c r="BM4" s="300"/>
      <c r="BN4" s="300"/>
      <c r="BO4" s="300"/>
      <c r="BP4" s="300" t="s">
        <v>137</v>
      </c>
      <c r="BQ4" s="300"/>
      <c r="BR4" s="300"/>
      <c r="BS4" s="300"/>
      <c r="BT4" s="300"/>
      <c r="BU4" s="300"/>
      <c r="BV4" s="300" t="s">
        <v>138</v>
      </c>
      <c r="BW4" s="300"/>
      <c r="BX4" s="300"/>
      <c r="BY4" s="300"/>
      <c r="BZ4" s="300"/>
      <c r="CA4" s="300" t="s">
        <v>258</v>
      </c>
      <c r="CB4" s="300"/>
      <c r="CC4" s="300"/>
      <c r="CD4" s="300"/>
      <c r="CE4" s="300"/>
      <c r="CF4" s="300" t="s">
        <v>139</v>
      </c>
      <c r="CG4" s="300"/>
      <c r="CH4" s="300"/>
      <c r="CI4" s="300"/>
      <c r="CJ4" s="300"/>
      <c r="CK4" s="300" t="s">
        <v>140</v>
      </c>
      <c r="CL4" s="300"/>
      <c r="CM4" s="300"/>
      <c r="CN4" s="300"/>
      <c r="CO4" s="300"/>
      <c r="CP4" s="300" t="s">
        <v>254</v>
      </c>
      <c r="CQ4" s="300"/>
      <c r="CR4" s="300"/>
      <c r="CS4" s="300"/>
      <c r="CT4" s="300"/>
      <c r="CU4" s="300" t="s">
        <v>141</v>
      </c>
      <c r="CV4" s="300"/>
      <c r="CW4" s="300"/>
      <c r="CX4" s="300"/>
      <c r="CY4" s="300"/>
      <c r="CZ4" s="300" t="s">
        <v>142</v>
      </c>
      <c r="DA4" s="300"/>
      <c r="DB4" s="300"/>
      <c r="DC4" s="300"/>
      <c r="DD4" s="300" t="s">
        <v>143</v>
      </c>
      <c r="DE4" s="300"/>
      <c r="DF4" s="300"/>
      <c r="DG4" s="300"/>
      <c r="DH4" s="300"/>
      <c r="DI4" s="300" t="s">
        <v>144</v>
      </c>
      <c r="DJ4" s="300"/>
      <c r="DK4" s="300"/>
      <c r="DL4" s="300"/>
      <c r="DM4" s="300"/>
      <c r="DN4" s="300"/>
      <c r="DO4" s="300" t="s">
        <v>145</v>
      </c>
      <c r="DP4" s="300"/>
      <c r="DQ4" s="300"/>
      <c r="DR4" s="300"/>
      <c r="DS4" s="300"/>
      <c r="DT4" s="300"/>
      <c r="DU4" s="300"/>
      <c r="DV4" s="300"/>
      <c r="DW4" s="317" t="s">
        <v>146</v>
      </c>
      <c r="DX4" s="317"/>
      <c r="DY4" s="317"/>
      <c r="DZ4" s="317"/>
      <c r="EA4" s="317"/>
      <c r="EB4" s="317"/>
      <c r="EC4" s="317" t="s">
        <v>147</v>
      </c>
      <c r="ED4" s="317"/>
      <c r="EE4" s="317"/>
      <c r="EF4" s="314" t="s">
        <v>148</v>
      </c>
      <c r="EG4" s="315"/>
      <c r="EH4" s="315"/>
      <c r="EI4" s="316"/>
      <c r="EJ4" s="314" t="s">
        <v>286</v>
      </c>
      <c r="EK4" s="315"/>
      <c r="EL4" s="315"/>
      <c r="EM4" s="316"/>
      <c r="EN4" s="313" t="s">
        <v>372</v>
      </c>
      <c r="EO4" s="313"/>
      <c r="EP4" s="313"/>
      <c r="EQ4" s="313"/>
      <c r="ER4" s="313"/>
      <c r="ES4" s="313" t="s">
        <v>373</v>
      </c>
      <c r="ET4" s="313"/>
      <c r="EU4" s="313"/>
      <c r="EV4" s="313"/>
      <c r="EW4" s="313"/>
      <c r="EX4" s="313" t="s">
        <v>374</v>
      </c>
      <c r="EY4" s="313"/>
      <c r="EZ4" s="313"/>
      <c r="FA4" s="313"/>
      <c r="FB4" s="313"/>
      <c r="FC4" s="300" t="s">
        <v>375</v>
      </c>
      <c r="FD4" s="313"/>
      <c r="FE4" s="313"/>
      <c r="FF4" s="313"/>
      <c r="FG4" s="313"/>
      <c r="FH4" s="313"/>
      <c r="FI4" s="313"/>
      <c r="FJ4" s="313"/>
      <c r="FK4" s="313"/>
      <c r="FL4" s="313"/>
      <c r="FM4" s="313" t="s">
        <v>376</v>
      </c>
      <c r="FN4" s="313"/>
      <c r="FO4" s="313"/>
      <c r="FP4" s="313"/>
      <c r="FQ4" s="313"/>
      <c r="FR4" s="314" t="s">
        <v>149</v>
      </c>
      <c r="FS4" s="315"/>
      <c r="FT4" s="315"/>
      <c r="FU4" s="315"/>
      <c r="FV4" s="315"/>
      <c r="FW4" s="315"/>
      <c r="FX4" s="316"/>
      <c r="FY4" s="324" t="s">
        <v>150</v>
      </c>
      <c r="FZ4" s="325"/>
      <c r="GA4" s="325"/>
      <c r="GB4" s="325"/>
      <c r="GC4" s="325"/>
      <c r="GD4" s="325"/>
      <c r="GE4" s="325"/>
      <c r="GF4" s="325"/>
      <c r="GG4" s="325"/>
      <c r="GH4" s="325"/>
      <c r="GI4" s="325"/>
      <c r="GJ4" s="325"/>
      <c r="GK4" s="326"/>
      <c r="GL4" s="326"/>
      <c r="GM4" s="327"/>
      <c r="GN4" s="310" t="s">
        <v>151</v>
      </c>
      <c r="GO4" s="328"/>
      <c r="GP4" s="328"/>
      <c r="GQ4" s="328"/>
      <c r="GR4" s="311"/>
      <c r="GS4" s="311"/>
      <c r="GT4" s="312"/>
      <c r="GU4" s="324" t="s">
        <v>383</v>
      </c>
      <c r="GV4" s="326"/>
      <c r="GW4" s="326"/>
      <c r="GX4" s="326"/>
      <c r="GY4" s="326"/>
      <c r="GZ4" s="326"/>
      <c r="HA4" s="326"/>
      <c r="HB4" s="326"/>
      <c r="HC4" s="326"/>
      <c r="HD4" s="326"/>
      <c r="HE4" s="326"/>
      <c r="HF4" s="326"/>
      <c r="HG4" s="326"/>
      <c r="HH4" s="326"/>
      <c r="HI4" s="326"/>
      <c r="HJ4" s="326"/>
      <c r="HK4" s="326"/>
      <c r="HL4" s="326"/>
      <c r="HM4" s="326"/>
      <c r="HN4" s="326"/>
      <c r="HO4" s="326"/>
      <c r="HP4" s="326"/>
      <c r="HQ4" s="326"/>
      <c r="HR4" s="326"/>
      <c r="HS4" s="326"/>
      <c r="HT4" s="326"/>
      <c r="HU4" s="326"/>
      <c r="HV4" s="326"/>
      <c r="HW4" s="326"/>
      <c r="HX4" s="326"/>
      <c r="HY4" s="326"/>
      <c r="HZ4" s="326"/>
      <c r="IA4" s="326"/>
      <c r="IB4" s="326"/>
      <c r="IC4" s="326"/>
      <c r="ID4" s="326"/>
      <c r="IE4" s="326"/>
      <c r="IF4" s="326"/>
      <c r="IG4" s="337" t="s">
        <v>404</v>
      </c>
      <c r="IH4" s="326"/>
      <c r="II4" s="326"/>
      <c r="IJ4" s="326"/>
      <c r="IK4" s="326"/>
      <c r="IL4" s="326"/>
      <c r="IM4" s="326"/>
      <c r="IN4" s="326"/>
      <c r="IO4" s="326"/>
      <c r="IP4" s="326"/>
      <c r="IQ4" s="326"/>
      <c r="IR4" s="326"/>
      <c r="IS4" s="326"/>
      <c r="IT4" s="326"/>
      <c r="IU4" s="326"/>
      <c r="IV4" s="326"/>
      <c r="IW4" s="326"/>
      <c r="IX4" s="327"/>
      <c r="IY4" s="337" t="s">
        <v>411</v>
      </c>
      <c r="IZ4" s="326"/>
      <c r="JA4" s="326"/>
      <c r="JB4" s="326"/>
      <c r="JC4" s="326"/>
      <c r="JD4" s="326"/>
      <c r="JE4" s="327"/>
      <c r="JF4" s="337" t="s">
        <v>413</v>
      </c>
      <c r="JG4" s="326"/>
      <c r="JH4" s="326"/>
      <c r="JI4" s="326"/>
      <c r="JJ4" s="326"/>
      <c r="JK4" s="327"/>
      <c r="JL4" s="222" t="s">
        <v>415</v>
      </c>
      <c r="JM4" s="332"/>
      <c r="JN4" s="337" t="s">
        <v>422</v>
      </c>
      <c r="JO4" s="326"/>
      <c r="JP4" s="326"/>
      <c r="JQ4" s="326"/>
      <c r="JR4" s="326"/>
      <c r="JS4" s="326"/>
      <c r="JT4" s="326"/>
      <c r="JU4" s="326"/>
      <c r="JV4" s="326"/>
      <c r="JW4" s="326"/>
      <c r="JX4" s="326"/>
      <c r="JY4" s="326"/>
      <c r="JZ4" s="337" t="s">
        <v>423</v>
      </c>
      <c r="KA4" s="341"/>
      <c r="KB4" s="341"/>
      <c r="KC4" s="341"/>
      <c r="KD4" s="341"/>
      <c r="KE4" s="341"/>
      <c r="KF4" s="342"/>
      <c r="KG4" s="337" t="s">
        <v>425</v>
      </c>
      <c r="KH4" s="341"/>
      <c r="KI4" s="342"/>
      <c r="KJ4" s="322" t="s">
        <v>424</v>
      </c>
      <c r="KK4" s="300" t="s">
        <v>71</v>
      </c>
      <c r="KL4" s="300"/>
      <c r="KM4" s="300"/>
      <c r="KN4" s="300"/>
      <c r="KO4" s="300"/>
      <c r="KP4" s="300"/>
      <c r="KQ4" s="300"/>
      <c r="KR4" s="300"/>
      <c r="KS4" s="300"/>
      <c r="KT4" s="300"/>
      <c r="KU4" s="300"/>
      <c r="KV4" s="300"/>
      <c r="KW4" s="300"/>
      <c r="KX4" s="300"/>
      <c r="KY4" s="300"/>
      <c r="KZ4" s="300"/>
      <c r="LA4" s="300"/>
      <c r="LB4" s="310" t="s">
        <v>152</v>
      </c>
      <c r="LC4" s="311"/>
      <c r="LD4" s="311"/>
      <c r="LE4" s="311"/>
      <c r="LF4" s="311"/>
      <c r="LG4" s="311"/>
      <c r="LH4" s="311"/>
      <c r="LI4" s="311"/>
      <c r="LJ4" s="311"/>
      <c r="LK4" s="311"/>
      <c r="LL4" s="311"/>
      <c r="LM4" s="311"/>
      <c r="LN4" s="311"/>
      <c r="LO4" s="311"/>
      <c r="LP4" s="311"/>
      <c r="LQ4" s="311"/>
      <c r="LR4" s="312"/>
      <c r="LS4" s="302">
        <v>18</v>
      </c>
      <c r="LT4" s="302"/>
    </row>
    <row r="5" spans="1:332" ht="11.25" customHeight="1">
      <c r="A5" s="321"/>
      <c r="B5" s="321"/>
      <c r="C5" s="321"/>
      <c r="D5" s="303"/>
      <c r="E5" s="303"/>
      <c r="F5" s="303"/>
      <c r="G5" s="303"/>
      <c r="H5" s="303" t="s">
        <v>10</v>
      </c>
      <c r="I5" s="303" t="s">
        <v>11</v>
      </c>
      <c r="J5" s="303" t="s">
        <v>12</v>
      </c>
      <c r="K5" s="303" t="s">
        <v>13</v>
      </c>
      <c r="L5" s="303" t="s">
        <v>14</v>
      </c>
      <c r="M5" s="303" t="s">
        <v>15</v>
      </c>
      <c r="N5" s="303" t="s">
        <v>153</v>
      </c>
      <c r="O5" s="303" t="s">
        <v>19</v>
      </c>
      <c r="P5" s="303" t="s">
        <v>20</v>
      </c>
      <c r="Q5" s="303" t="s">
        <v>53</v>
      </c>
      <c r="R5" s="303" t="s">
        <v>54</v>
      </c>
      <c r="S5" s="303" t="s">
        <v>154</v>
      </c>
      <c r="T5" s="303" t="s">
        <v>155</v>
      </c>
      <c r="U5" s="303" t="s">
        <v>156</v>
      </c>
      <c r="V5" s="303" t="s">
        <v>20</v>
      </c>
      <c r="W5" s="303" t="s">
        <v>53</v>
      </c>
      <c r="X5" s="303" t="s">
        <v>54</v>
      </c>
      <c r="Y5" s="303" t="s">
        <v>154</v>
      </c>
      <c r="Z5" s="303" t="s">
        <v>155</v>
      </c>
      <c r="AA5" s="303" t="s">
        <v>156</v>
      </c>
      <c r="AB5" s="303" t="s">
        <v>20</v>
      </c>
      <c r="AC5" s="303" t="s">
        <v>53</v>
      </c>
      <c r="AD5" s="303" t="s">
        <v>54</v>
      </c>
      <c r="AE5" s="303" t="s">
        <v>154</v>
      </c>
      <c r="AF5" s="303" t="s">
        <v>155</v>
      </c>
      <c r="AG5" s="303" t="s">
        <v>156</v>
      </c>
      <c r="AH5" s="303" t="s">
        <v>20</v>
      </c>
      <c r="AI5" s="303" t="s">
        <v>53</v>
      </c>
      <c r="AJ5" s="303" t="s">
        <v>54</v>
      </c>
      <c r="AK5" s="303" t="s">
        <v>154</v>
      </c>
      <c r="AL5" s="303" t="s">
        <v>155</v>
      </c>
      <c r="AM5" s="303" t="s">
        <v>20</v>
      </c>
      <c r="AN5" s="303" t="s">
        <v>53</v>
      </c>
      <c r="AO5" s="303" t="s">
        <v>54</v>
      </c>
      <c r="AP5" s="303" t="s">
        <v>154</v>
      </c>
      <c r="AQ5" s="303" t="s">
        <v>155</v>
      </c>
      <c r="AR5" s="303" t="s">
        <v>20</v>
      </c>
      <c r="AS5" s="303" t="s">
        <v>53</v>
      </c>
      <c r="AT5" s="303" t="s">
        <v>54</v>
      </c>
      <c r="AU5" s="303" t="s">
        <v>154</v>
      </c>
      <c r="AV5" s="303" t="s">
        <v>155</v>
      </c>
      <c r="AW5" s="303" t="s">
        <v>156</v>
      </c>
      <c r="AX5" s="303" t="s">
        <v>20</v>
      </c>
      <c r="AY5" s="303" t="s">
        <v>53</v>
      </c>
      <c r="AZ5" s="303" t="s">
        <v>54</v>
      </c>
      <c r="BA5" s="303" t="s">
        <v>154</v>
      </c>
      <c r="BB5" s="303" t="s">
        <v>155</v>
      </c>
      <c r="BC5" s="303" t="s">
        <v>156</v>
      </c>
      <c r="BD5" s="303" t="s">
        <v>20</v>
      </c>
      <c r="BE5" s="303" t="s">
        <v>53</v>
      </c>
      <c r="BF5" s="303" t="s">
        <v>54</v>
      </c>
      <c r="BG5" s="303" t="s">
        <v>154</v>
      </c>
      <c r="BH5" s="303" t="s">
        <v>155</v>
      </c>
      <c r="BI5" s="303" t="s">
        <v>156</v>
      </c>
      <c r="BJ5" s="303" t="s">
        <v>20</v>
      </c>
      <c r="BK5" s="303" t="s">
        <v>53</v>
      </c>
      <c r="BL5" s="303" t="s">
        <v>54</v>
      </c>
      <c r="BM5" s="303" t="s">
        <v>154</v>
      </c>
      <c r="BN5" s="303" t="s">
        <v>155</v>
      </c>
      <c r="BO5" s="303" t="s">
        <v>156</v>
      </c>
      <c r="BP5" s="303" t="s">
        <v>20</v>
      </c>
      <c r="BQ5" s="303" t="s">
        <v>53</v>
      </c>
      <c r="BR5" s="303" t="s">
        <v>54</v>
      </c>
      <c r="BS5" s="303" t="s">
        <v>154</v>
      </c>
      <c r="BT5" s="303" t="s">
        <v>155</v>
      </c>
      <c r="BU5" s="303" t="s">
        <v>156</v>
      </c>
      <c r="BV5" s="303" t="s">
        <v>53</v>
      </c>
      <c r="BW5" s="303" t="s">
        <v>54</v>
      </c>
      <c r="BX5" s="303" t="s">
        <v>154</v>
      </c>
      <c r="BY5" s="303" t="s">
        <v>155</v>
      </c>
      <c r="BZ5" s="303" t="s">
        <v>156</v>
      </c>
      <c r="CA5" s="303" t="s">
        <v>53</v>
      </c>
      <c r="CB5" s="303" t="s">
        <v>54</v>
      </c>
      <c r="CC5" s="303" t="s">
        <v>154</v>
      </c>
      <c r="CD5" s="303" t="s">
        <v>155</v>
      </c>
      <c r="CE5" s="303" t="s">
        <v>156</v>
      </c>
      <c r="CF5" s="303" t="s">
        <v>53</v>
      </c>
      <c r="CG5" s="303" t="s">
        <v>54</v>
      </c>
      <c r="CH5" s="303" t="s">
        <v>154</v>
      </c>
      <c r="CI5" s="303" t="s">
        <v>155</v>
      </c>
      <c r="CJ5" s="303" t="s">
        <v>156</v>
      </c>
      <c r="CK5" s="303" t="s">
        <v>53</v>
      </c>
      <c r="CL5" s="303" t="s">
        <v>54</v>
      </c>
      <c r="CM5" s="303" t="s">
        <v>154</v>
      </c>
      <c r="CN5" s="303" t="s">
        <v>155</v>
      </c>
      <c r="CO5" s="303" t="s">
        <v>156</v>
      </c>
      <c r="CP5" s="303" t="s">
        <v>53</v>
      </c>
      <c r="CQ5" s="303" t="s">
        <v>54</v>
      </c>
      <c r="CR5" s="303" t="s">
        <v>154</v>
      </c>
      <c r="CS5" s="303" t="s">
        <v>155</v>
      </c>
      <c r="CT5" s="303" t="s">
        <v>156</v>
      </c>
      <c r="CU5" s="303" t="s">
        <v>53</v>
      </c>
      <c r="CV5" s="303" t="s">
        <v>54</v>
      </c>
      <c r="CW5" s="303" t="s">
        <v>154</v>
      </c>
      <c r="CX5" s="303" t="s">
        <v>155</v>
      </c>
      <c r="CY5" s="303" t="s">
        <v>156</v>
      </c>
      <c r="CZ5" s="303" t="s">
        <v>53</v>
      </c>
      <c r="DA5" s="303" t="s">
        <v>54</v>
      </c>
      <c r="DB5" s="303" t="s">
        <v>154</v>
      </c>
      <c r="DC5" s="303" t="s">
        <v>155</v>
      </c>
      <c r="DD5" s="303" t="s">
        <v>53</v>
      </c>
      <c r="DE5" s="303" t="s">
        <v>54</v>
      </c>
      <c r="DF5" s="303" t="s">
        <v>154</v>
      </c>
      <c r="DG5" s="303" t="s">
        <v>155</v>
      </c>
      <c r="DH5" s="303" t="s">
        <v>156</v>
      </c>
      <c r="DI5" s="303" t="s">
        <v>157</v>
      </c>
      <c r="DJ5" s="303"/>
      <c r="DK5" s="303"/>
      <c r="DL5" s="303" t="s">
        <v>259</v>
      </c>
      <c r="DM5" s="303"/>
      <c r="DN5" s="303"/>
      <c r="DO5" s="303" t="s">
        <v>33</v>
      </c>
      <c r="DP5" s="303" t="s">
        <v>34</v>
      </c>
      <c r="DQ5" s="303" t="s">
        <v>32</v>
      </c>
      <c r="DR5" s="303" t="s">
        <v>158</v>
      </c>
      <c r="DS5" s="303" t="s">
        <v>159</v>
      </c>
      <c r="DT5" s="303" t="s">
        <v>160</v>
      </c>
      <c r="DU5" s="303" t="s">
        <v>35</v>
      </c>
      <c r="DV5" s="303" t="s">
        <v>15</v>
      </c>
      <c r="DW5" s="303" t="s">
        <v>161</v>
      </c>
      <c r="DX5" s="303"/>
      <c r="DY5" s="303" t="s">
        <v>162</v>
      </c>
      <c r="DZ5" s="303"/>
      <c r="EA5" s="303" t="s">
        <v>163</v>
      </c>
      <c r="EB5" s="303"/>
      <c r="EC5" s="303" t="s">
        <v>164</v>
      </c>
      <c r="ED5" s="303" t="s">
        <v>51</v>
      </c>
      <c r="EE5" s="303" t="s">
        <v>52</v>
      </c>
      <c r="EF5" s="303" t="s">
        <v>165</v>
      </c>
      <c r="EG5" s="303"/>
      <c r="EH5" s="303" t="s">
        <v>166</v>
      </c>
      <c r="EI5" s="303"/>
      <c r="EJ5" s="303" t="s">
        <v>165</v>
      </c>
      <c r="EK5" s="303"/>
      <c r="EL5" s="303" t="s">
        <v>166</v>
      </c>
      <c r="EM5" s="303"/>
      <c r="EN5" s="303" t="s">
        <v>167</v>
      </c>
      <c r="EO5" s="303" t="s">
        <v>168</v>
      </c>
      <c r="EP5" s="303" t="s">
        <v>169</v>
      </c>
      <c r="EQ5" s="303" t="s">
        <v>170</v>
      </c>
      <c r="ER5" s="303" t="s">
        <v>171</v>
      </c>
      <c r="ES5" s="303" t="s">
        <v>167</v>
      </c>
      <c r="ET5" s="303" t="s">
        <v>168</v>
      </c>
      <c r="EU5" s="303" t="s">
        <v>169</v>
      </c>
      <c r="EV5" s="303" t="s">
        <v>170</v>
      </c>
      <c r="EW5" s="303" t="s">
        <v>171</v>
      </c>
      <c r="EX5" s="303" t="s">
        <v>167</v>
      </c>
      <c r="EY5" s="303" t="s">
        <v>172</v>
      </c>
      <c r="EZ5" s="303" t="s">
        <v>173</v>
      </c>
      <c r="FA5" s="303" t="s">
        <v>168</v>
      </c>
      <c r="FB5" s="303" t="s">
        <v>169</v>
      </c>
      <c r="FC5" s="303" t="s">
        <v>173</v>
      </c>
      <c r="FD5" s="303" t="s">
        <v>174</v>
      </c>
      <c r="FE5" s="303" t="s">
        <v>175</v>
      </c>
      <c r="FF5" s="303" t="s">
        <v>176</v>
      </c>
      <c r="FG5" s="303" t="s">
        <v>177</v>
      </c>
      <c r="FH5" s="303" t="s">
        <v>102</v>
      </c>
      <c r="FI5" s="303" t="s">
        <v>103</v>
      </c>
      <c r="FJ5" s="303" t="s">
        <v>178</v>
      </c>
      <c r="FK5" s="303" t="s">
        <v>106</v>
      </c>
      <c r="FL5" s="303" t="s">
        <v>260</v>
      </c>
      <c r="FM5" s="303" t="s">
        <v>167</v>
      </c>
      <c r="FN5" s="303" t="s">
        <v>172</v>
      </c>
      <c r="FO5" s="303" t="s">
        <v>173</v>
      </c>
      <c r="FP5" s="303" t="s">
        <v>168</v>
      </c>
      <c r="FQ5" s="303" t="s">
        <v>169</v>
      </c>
      <c r="FR5" s="303" t="s">
        <v>179</v>
      </c>
      <c r="FS5" s="303"/>
      <c r="FT5" s="303" t="s">
        <v>180</v>
      </c>
      <c r="FU5" s="303"/>
      <c r="FV5" s="303"/>
      <c r="FW5" s="303"/>
      <c r="FX5" s="303"/>
      <c r="FY5" s="303" t="s">
        <v>181</v>
      </c>
      <c r="FZ5" s="303"/>
      <c r="GA5" s="303"/>
      <c r="GB5" s="303"/>
      <c r="GC5" s="303" t="s">
        <v>182</v>
      </c>
      <c r="GD5" s="303"/>
      <c r="GE5" s="303"/>
      <c r="GF5" s="303"/>
      <c r="GG5" s="303" t="s">
        <v>183</v>
      </c>
      <c r="GH5" s="303"/>
      <c r="GI5" s="303"/>
      <c r="GJ5" s="303"/>
      <c r="GK5" s="304" t="s">
        <v>380</v>
      </c>
      <c r="GL5" s="305"/>
      <c r="GM5" s="306"/>
      <c r="GN5" s="303" t="s">
        <v>184</v>
      </c>
      <c r="GO5" s="303"/>
      <c r="GP5" s="303"/>
      <c r="GQ5" s="303"/>
      <c r="GR5" s="329" t="s">
        <v>381</v>
      </c>
      <c r="GS5" s="330"/>
      <c r="GT5" s="331"/>
      <c r="GU5" s="67" t="s">
        <v>384</v>
      </c>
      <c r="GV5" s="307" t="s">
        <v>386</v>
      </c>
      <c r="GW5" s="305"/>
      <c r="GX5" s="306"/>
      <c r="GY5" s="307" t="s">
        <v>389</v>
      </c>
      <c r="GZ5" s="305"/>
      <c r="HA5" s="306"/>
      <c r="HB5" s="307" t="s">
        <v>391</v>
      </c>
      <c r="HC5" s="305"/>
      <c r="HD5" s="306"/>
      <c r="HE5" s="307" t="s">
        <v>390</v>
      </c>
      <c r="HF5" s="305"/>
      <c r="HG5" s="306"/>
      <c r="HH5" s="307" t="s">
        <v>392</v>
      </c>
      <c r="HI5" s="305"/>
      <c r="HJ5" s="306"/>
      <c r="HK5" s="307" t="s">
        <v>393</v>
      </c>
      <c r="HL5" s="306"/>
      <c r="HM5" s="307" t="s">
        <v>394</v>
      </c>
      <c r="HN5" s="306"/>
      <c r="HO5" s="307" t="s">
        <v>395</v>
      </c>
      <c r="HP5" s="306"/>
      <c r="HQ5" s="307" t="s">
        <v>396</v>
      </c>
      <c r="HR5" s="306"/>
      <c r="HS5" s="67" t="s">
        <v>397</v>
      </c>
      <c r="HT5" s="67" t="s">
        <v>398</v>
      </c>
      <c r="HU5" s="128" t="s">
        <v>399</v>
      </c>
      <c r="HV5" s="307" t="s">
        <v>400</v>
      </c>
      <c r="HW5" s="305"/>
      <c r="HX5" s="306"/>
      <c r="HY5" s="308" t="s">
        <v>401</v>
      </c>
      <c r="HZ5" s="309"/>
      <c r="IA5" s="307" t="s">
        <v>402</v>
      </c>
      <c r="IB5" s="305"/>
      <c r="IC5" s="306"/>
      <c r="ID5" s="307" t="s">
        <v>403</v>
      </c>
      <c r="IE5" s="305"/>
      <c r="IF5" s="306"/>
      <c r="IG5" s="307" t="s">
        <v>405</v>
      </c>
      <c r="IH5" s="305"/>
      <c r="II5" s="306"/>
      <c r="IJ5" s="307" t="s">
        <v>406</v>
      </c>
      <c r="IK5" s="305"/>
      <c r="IL5" s="306"/>
      <c r="IM5" s="307" t="s">
        <v>407</v>
      </c>
      <c r="IN5" s="305"/>
      <c r="IO5" s="306"/>
      <c r="IP5" s="307" t="s">
        <v>408</v>
      </c>
      <c r="IQ5" s="305"/>
      <c r="IR5" s="306"/>
      <c r="IS5" s="307" t="s">
        <v>409</v>
      </c>
      <c r="IT5" s="305"/>
      <c r="IU5" s="306"/>
      <c r="IV5" s="307" t="s">
        <v>410</v>
      </c>
      <c r="IW5" s="305"/>
      <c r="IX5" s="306"/>
      <c r="IY5" s="322">
        <v>1</v>
      </c>
      <c r="IZ5" s="322">
        <v>2</v>
      </c>
      <c r="JA5" s="322">
        <v>3</v>
      </c>
      <c r="JB5" s="322">
        <v>4</v>
      </c>
      <c r="JC5" s="322">
        <v>5</v>
      </c>
      <c r="JD5" s="322" t="s">
        <v>412</v>
      </c>
      <c r="JE5" s="322" t="s">
        <v>410</v>
      </c>
      <c r="JF5" s="322">
        <v>1</v>
      </c>
      <c r="JG5" s="322">
        <v>2</v>
      </c>
      <c r="JH5" s="322">
        <v>3</v>
      </c>
      <c r="JI5" s="322">
        <v>4</v>
      </c>
      <c r="JJ5" s="322" t="s">
        <v>414</v>
      </c>
      <c r="JK5" s="322" t="s">
        <v>410</v>
      </c>
      <c r="JL5" s="333"/>
      <c r="JM5" s="334"/>
      <c r="JN5" s="336" t="s">
        <v>385</v>
      </c>
      <c r="JO5" s="336"/>
      <c r="JP5" s="336"/>
      <c r="JQ5" s="336"/>
      <c r="JR5" s="336"/>
      <c r="JS5" s="336"/>
      <c r="JT5" s="336" t="s">
        <v>387</v>
      </c>
      <c r="JU5" s="336"/>
      <c r="JV5" s="336"/>
      <c r="JW5" s="336" t="s">
        <v>388</v>
      </c>
      <c r="JX5" s="336"/>
      <c r="JY5" s="336"/>
      <c r="JZ5" s="307" t="s">
        <v>386</v>
      </c>
      <c r="KA5" s="340"/>
      <c r="KB5" s="307" t="s">
        <v>389</v>
      </c>
      <c r="KC5" s="340"/>
      <c r="KD5" s="307" t="s">
        <v>391</v>
      </c>
      <c r="KE5" s="340"/>
      <c r="KF5" s="132" t="s">
        <v>384</v>
      </c>
      <c r="KG5" s="322" t="s">
        <v>426</v>
      </c>
      <c r="KH5" s="322" t="s">
        <v>427</v>
      </c>
      <c r="KI5" s="322" t="s">
        <v>428</v>
      </c>
      <c r="KJ5" s="338"/>
      <c r="KK5" s="298">
        <v>1</v>
      </c>
      <c r="KL5" s="298">
        <v>2</v>
      </c>
      <c r="KM5" s="298">
        <v>3</v>
      </c>
      <c r="KN5" s="298">
        <v>4</v>
      </c>
      <c r="KO5" s="298">
        <v>5</v>
      </c>
      <c r="KP5" s="298">
        <v>6</v>
      </c>
      <c r="KQ5" s="298">
        <v>7</v>
      </c>
      <c r="KR5" s="298">
        <v>8</v>
      </c>
      <c r="KS5" s="298">
        <v>9</v>
      </c>
      <c r="KT5" s="298">
        <v>10</v>
      </c>
      <c r="KU5" s="298">
        <v>11</v>
      </c>
      <c r="KV5" s="298">
        <v>12</v>
      </c>
      <c r="KW5" s="298">
        <v>13</v>
      </c>
      <c r="KX5" s="298">
        <v>14</v>
      </c>
      <c r="KY5" s="298">
        <v>15</v>
      </c>
      <c r="KZ5" s="298">
        <v>16</v>
      </c>
      <c r="LA5" s="298">
        <v>17</v>
      </c>
      <c r="LB5" s="298">
        <v>1</v>
      </c>
      <c r="LC5" s="298">
        <v>2</v>
      </c>
      <c r="LD5" s="298">
        <v>3</v>
      </c>
      <c r="LE5" s="298">
        <v>4</v>
      </c>
      <c r="LF5" s="298">
        <v>5</v>
      </c>
      <c r="LG5" s="298">
        <v>6</v>
      </c>
      <c r="LH5" s="298">
        <v>7</v>
      </c>
      <c r="LI5" s="298">
        <v>8</v>
      </c>
      <c r="LJ5" s="298">
        <v>9</v>
      </c>
      <c r="LK5" s="298">
        <v>10</v>
      </c>
      <c r="LL5" s="298">
        <v>11</v>
      </c>
      <c r="LM5" s="298">
        <v>12</v>
      </c>
      <c r="LN5" s="298">
        <v>13</v>
      </c>
      <c r="LO5" s="298">
        <v>14</v>
      </c>
      <c r="LP5" s="298">
        <v>15</v>
      </c>
      <c r="LQ5" s="298">
        <v>16</v>
      </c>
      <c r="LR5" s="298">
        <v>17</v>
      </c>
      <c r="LS5" s="298" t="s">
        <v>433</v>
      </c>
      <c r="LT5" s="298" t="s">
        <v>434</v>
      </c>
    </row>
    <row r="6" spans="1:332" ht="33.75">
      <c r="A6" s="321"/>
      <c r="B6" s="321"/>
      <c r="C6" s="321"/>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66" t="s">
        <v>29</v>
      </c>
      <c r="DJ6" s="66" t="s">
        <v>185</v>
      </c>
      <c r="DK6" s="66" t="s">
        <v>31</v>
      </c>
      <c r="DL6" s="66" t="s">
        <v>29</v>
      </c>
      <c r="DM6" s="66" t="s">
        <v>185</v>
      </c>
      <c r="DN6" s="66" t="s">
        <v>31</v>
      </c>
      <c r="DO6" s="303"/>
      <c r="DP6" s="303"/>
      <c r="DQ6" s="303"/>
      <c r="DR6" s="303"/>
      <c r="DS6" s="303"/>
      <c r="DT6" s="303"/>
      <c r="DU6" s="303"/>
      <c r="DV6" s="303"/>
      <c r="DW6" s="66" t="s">
        <v>45</v>
      </c>
      <c r="DX6" s="66" t="s">
        <v>46</v>
      </c>
      <c r="DY6" s="66" t="s">
        <v>45</v>
      </c>
      <c r="DZ6" s="66" t="s">
        <v>46</v>
      </c>
      <c r="EA6" s="66" t="s">
        <v>45</v>
      </c>
      <c r="EB6" s="66" t="s">
        <v>46</v>
      </c>
      <c r="EC6" s="303"/>
      <c r="ED6" s="303"/>
      <c r="EE6" s="303"/>
      <c r="EF6" s="66" t="s">
        <v>45</v>
      </c>
      <c r="EG6" s="66" t="s">
        <v>46</v>
      </c>
      <c r="EH6" s="66" t="s">
        <v>29</v>
      </c>
      <c r="EI6" s="66" t="s">
        <v>31</v>
      </c>
      <c r="EJ6" s="66" t="s">
        <v>45</v>
      </c>
      <c r="EK6" s="66" t="s">
        <v>46</v>
      </c>
      <c r="EL6" s="66" t="s">
        <v>29</v>
      </c>
      <c r="EM6" s="66" t="s">
        <v>31</v>
      </c>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66" t="s">
        <v>45</v>
      </c>
      <c r="FS6" s="66" t="s">
        <v>46</v>
      </c>
      <c r="FT6" s="66" t="s">
        <v>186</v>
      </c>
      <c r="FU6" s="66" t="s">
        <v>187</v>
      </c>
      <c r="FV6" s="66" t="s">
        <v>188</v>
      </c>
      <c r="FW6" s="66" t="s">
        <v>189</v>
      </c>
      <c r="FX6" s="66" t="s">
        <v>15</v>
      </c>
      <c r="FY6" s="66" t="s">
        <v>190</v>
      </c>
      <c r="FZ6" s="66" t="s">
        <v>191</v>
      </c>
      <c r="GA6" s="66" t="s">
        <v>60</v>
      </c>
      <c r="GB6" s="66" t="s">
        <v>15</v>
      </c>
      <c r="GC6" s="66" t="s">
        <v>190</v>
      </c>
      <c r="GD6" s="66" t="s">
        <v>191</v>
      </c>
      <c r="GE6" s="66" t="s">
        <v>60</v>
      </c>
      <c r="GF6" s="66" t="s">
        <v>15</v>
      </c>
      <c r="GG6" s="66" t="s">
        <v>190</v>
      </c>
      <c r="GH6" s="66" t="s">
        <v>191</v>
      </c>
      <c r="GI6" s="66" t="s">
        <v>60</v>
      </c>
      <c r="GJ6" s="66" t="s">
        <v>15</v>
      </c>
      <c r="GK6" s="66" t="s">
        <v>377</v>
      </c>
      <c r="GL6" s="66" t="s">
        <v>378</v>
      </c>
      <c r="GM6" s="66" t="s">
        <v>379</v>
      </c>
      <c r="GN6" s="66" t="s">
        <v>192</v>
      </c>
      <c r="GO6" s="66" t="s">
        <v>255</v>
      </c>
      <c r="GP6" s="66" t="s">
        <v>193</v>
      </c>
      <c r="GQ6" s="66" t="s">
        <v>194</v>
      </c>
      <c r="GR6" s="66" t="s">
        <v>377</v>
      </c>
      <c r="GS6" s="66" t="s">
        <v>378</v>
      </c>
      <c r="GT6" s="66" t="s">
        <v>379</v>
      </c>
      <c r="GU6" s="66" t="s">
        <v>385</v>
      </c>
      <c r="GV6" s="66" t="s">
        <v>385</v>
      </c>
      <c r="GW6" s="66" t="s">
        <v>387</v>
      </c>
      <c r="GX6" s="66" t="s">
        <v>388</v>
      </c>
      <c r="GY6" s="66" t="s">
        <v>385</v>
      </c>
      <c r="GZ6" s="66" t="s">
        <v>387</v>
      </c>
      <c r="HA6" s="66" t="s">
        <v>388</v>
      </c>
      <c r="HB6" s="66" t="s">
        <v>385</v>
      </c>
      <c r="HC6" s="66" t="s">
        <v>387</v>
      </c>
      <c r="HD6" s="66" t="s">
        <v>388</v>
      </c>
      <c r="HE6" s="66" t="s">
        <v>385</v>
      </c>
      <c r="HF6" s="66" t="s">
        <v>387</v>
      </c>
      <c r="HG6" s="66" t="s">
        <v>388</v>
      </c>
      <c r="HH6" s="66" t="s">
        <v>385</v>
      </c>
      <c r="HI6" s="66" t="s">
        <v>387</v>
      </c>
      <c r="HJ6" s="66" t="s">
        <v>388</v>
      </c>
      <c r="HK6" s="66" t="s">
        <v>387</v>
      </c>
      <c r="HL6" s="66" t="s">
        <v>388</v>
      </c>
      <c r="HM6" s="66" t="s">
        <v>387</v>
      </c>
      <c r="HN6" s="66" t="s">
        <v>388</v>
      </c>
      <c r="HO6" s="66" t="s">
        <v>387</v>
      </c>
      <c r="HP6" s="66" t="s">
        <v>388</v>
      </c>
      <c r="HQ6" s="66" t="s">
        <v>387</v>
      </c>
      <c r="HR6" s="66" t="s">
        <v>388</v>
      </c>
      <c r="HS6" s="66" t="s">
        <v>385</v>
      </c>
      <c r="HT6" s="66" t="s">
        <v>388</v>
      </c>
      <c r="HU6" s="66" t="s">
        <v>388</v>
      </c>
      <c r="HV6" s="66" t="s">
        <v>385</v>
      </c>
      <c r="HW6" s="66" t="s">
        <v>387</v>
      </c>
      <c r="HX6" s="66" t="s">
        <v>388</v>
      </c>
      <c r="HY6" s="66" t="s">
        <v>387</v>
      </c>
      <c r="HZ6" s="66" t="s">
        <v>388</v>
      </c>
      <c r="IA6" s="66" t="s">
        <v>385</v>
      </c>
      <c r="IB6" s="66" t="s">
        <v>387</v>
      </c>
      <c r="IC6" s="66" t="s">
        <v>388</v>
      </c>
      <c r="ID6" s="66" t="s">
        <v>385</v>
      </c>
      <c r="IE6" s="66" t="s">
        <v>387</v>
      </c>
      <c r="IF6" s="66" t="s">
        <v>388</v>
      </c>
      <c r="IG6" s="66" t="s">
        <v>385</v>
      </c>
      <c r="IH6" s="66" t="s">
        <v>387</v>
      </c>
      <c r="II6" s="66" t="s">
        <v>388</v>
      </c>
      <c r="IJ6" s="66" t="s">
        <v>385</v>
      </c>
      <c r="IK6" s="66" t="s">
        <v>387</v>
      </c>
      <c r="IL6" s="66" t="s">
        <v>388</v>
      </c>
      <c r="IM6" s="66" t="s">
        <v>385</v>
      </c>
      <c r="IN6" s="66" t="s">
        <v>387</v>
      </c>
      <c r="IO6" s="66" t="s">
        <v>388</v>
      </c>
      <c r="IP6" s="66" t="s">
        <v>385</v>
      </c>
      <c r="IQ6" s="66" t="s">
        <v>387</v>
      </c>
      <c r="IR6" s="66" t="s">
        <v>388</v>
      </c>
      <c r="IS6" s="66" t="s">
        <v>385</v>
      </c>
      <c r="IT6" s="66" t="s">
        <v>387</v>
      </c>
      <c r="IU6" s="66" t="s">
        <v>388</v>
      </c>
      <c r="IV6" s="66" t="s">
        <v>385</v>
      </c>
      <c r="IW6" s="66" t="s">
        <v>387</v>
      </c>
      <c r="IX6" s="66" t="s">
        <v>388</v>
      </c>
      <c r="IY6" s="323"/>
      <c r="IZ6" s="323"/>
      <c r="JA6" s="323"/>
      <c r="JB6" s="323"/>
      <c r="JC6" s="323"/>
      <c r="JD6" s="323"/>
      <c r="JE6" s="323"/>
      <c r="JF6" s="323"/>
      <c r="JG6" s="323"/>
      <c r="JH6" s="323"/>
      <c r="JI6" s="323"/>
      <c r="JJ6" s="323"/>
      <c r="JK6" s="323"/>
      <c r="JL6" s="134" t="s">
        <v>330</v>
      </c>
      <c r="JM6" s="134" t="s">
        <v>331</v>
      </c>
      <c r="JN6" s="134" t="s">
        <v>333</v>
      </c>
      <c r="JO6" s="134" t="s">
        <v>336</v>
      </c>
      <c r="JP6" s="134" t="s">
        <v>337</v>
      </c>
      <c r="JQ6" s="134" t="s">
        <v>340</v>
      </c>
      <c r="JR6" s="134" t="s">
        <v>341</v>
      </c>
      <c r="JS6" s="134" t="s">
        <v>344</v>
      </c>
      <c r="JT6" s="134" t="s">
        <v>416</v>
      </c>
      <c r="JU6" s="134" t="s">
        <v>417</v>
      </c>
      <c r="JV6" s="134" t="s">
        <v>418</v>
      </c>
      <c r="JW6" s="134" t="s">
        <v>419</v>
      </c>
      <c r="JX6" s="134" t="s">
        <v>420</v>
      </c>
      <c r="JY6" s="134" t="s">
        <v>421</v>
      </c>
      <c r="JZ6" s="134" t="s">
        <v>385</v>
      </c>
      <c r="KA6" s="134" t="s">
        <v>387</v>
      </c>
      <c r="KB6" s="134" t="s">
        <v>385</v>
      </c>
      <c r="KC6" s="134" t="s">
        <v>387</v>
      </c>
      <c r="KD6" s="134" t="s">
        <v>385</v>
      </c>
      <c r="KE6" s="134" t="s">
        <v>387</v>
      </c>
      <c r="KF6" s="134" t="s">
        <v>385</v>
      </c>
      <c r="KG6" s="343"/>
      <c r="KH6" s="343"/>
      <c r="KI6" s="343"/>
      <c r="KJ6" s="339"/>
      <c r="KK6" s="299"/>
      <c r="KL6" s="299"/>
      <c r="KM6" s="299"/>
      <c r="KN6" s="299"/>
      <c r="KO6" s="299"/>
      <c r="KP6" s="299"/>
      <c r="KQ6" s="299"/>
      <c r="KR6" s="299"/>
      <c r="KS6" s="299"/>
      <c r="KT6" s="299"/>
      <c r="KU6" s="299"/>
      <c r="KV6" s="299"/>
      <c r="KW6" s="299"/>
      <c r="KX6" s="299"/>
      <c r="KY6" s="299"/>
      <c r="KZ6" s="299"/>
      <c r="LA6" s="299"/>
      <c r="LB6" s="299"/>
      <c r="LC6" s="299"/>
      <c r="LD6" s="299"/>
      <c r="LE6" s="299"/>
      <c r="LF6" s="299"/>
      <c r="LG6" s="299"/>
      <c r="LH6" s="299"/>
      <c r="LI6" s="299"/>
      <c r="LJ6" s="299"/>
      <c r="LK6" s="299"/>
      <c r="LL6" s="299"/>
      <c r="LM6" s="299"/>
      <c r="LN6" s="299"/>
      <c r="LO6" s="299"/>
      <c r="LP6" s="299"/>
      <c r="LQ6" s="299"/>
      <c r="LR6" s="299"/>
      <c r="LS6" s="299"/>
      <c r="LT6" s="299"/>
    </row>
    <row r="7" spans="1:332">
      <c r="A7" s="34">
        <v>1</v>
      </c>
      <c r="B7" s="34">
        <v>2</v>
      </c>
      <c r="C7" s="34">
        <v>3</v>
      </c>
      <c r="D7" s="34">
        <v>4</v>
      </c>
      <c r="E7" s="34">
        <v>5</v>
      </c>
      <c r="F7" s="34">
        <v>6</v>
      </c>
      <c r="G7" s="34">
        <v>7</v>
      </c>
      <c r="H7" s="34">
        <v>8</v>
      </c>
      <c r="I7" s="34">
        <v>9</v>
      </c>
      <c r="J7" s="34">
        <v>10</v>
      </c>
      <c r="K7" s="34">
        <v>11</v>
      </c>
      <c r="L7" s="34">
        <v>12</v>
      </c>
      <c r="M7" s="34">
        <v>13</v>
      </c>
      <c r="N7" s="34">
        <v>14</v>
      </c>
      <c r="O7" s="34">
        <v>15</v>
      </c>
      <c r="P7" s="34">
        <v>16</v>
      </c>
      <c r="Q7" s="34">
        <v>17</v>
      </c>
      <c r="R7" s="34">
        <v>18</v>
      </c>
      <c r="S7" s="34">
        <v>19</v>
      </c>
      <c r="T7" s="34">
        <v>20</v>
      </c>
      <c r="U7" s="34">
        <v>21</v>
      </c>
      <c r="V7" s="34">
        <v>22</v>
      </c>
      <c r="W7" s="34">
        <v>23</v>
      </c>
      <c r="X7" s="34">
        <v>24</v>
      </c>
      <c r="Y7" s="34">
        <v>25</v>
      </c>
      <c r="Z7" s="34">
        <v>26</v>
      </c>
      <c r="AA7" s="34">
        <v>27</v>
      </c>
      <c r="AB7" s="34">
        <v>28</v>
      </c>
      <c r="AC7" s="34">
        <v>29</v>
      </c>
      <c r="AD7" s="34">
        <v>30</v>
      </c>
      <c r="AE7" s="34">
        <v>31</v>
      </c>
      <c r="AF7" s="34">
        <v>32</v>
      </c>
      <c r="AG7" s="34">
        <v>33</v>
      </c>
      <c r="AH7" s="34">
        <v>34</v>
      </c>
      <c r="AI7" s="34">
        <v>35</v>
      </c>
      <c r="AJ7" s="34">
        <v>36</v>
      </c>
      <c r="AK7" s="34">
        <v>37</v>
      </c>
      <c r="AL7" s="34">
        <v>38</v>
      </c>
      <c r="AM7" s="34">
        <v>39</v>
      </c>
      <c r="AN7" s="34">
        <v>40</v>
      </c>
      <c r="AO7" s="34">
        <v>41</v>
      </c>
      <c r="AP7" s="34">
        <v>42</v>
      </c>
      <c r="AQ7" s="34">
        <v>43</v>
      </c>
      <c r="AR7" s="34">
        <v>44</v>
      </c>
      <c r="AS7" s="34">
        <v>45</v>
      </c>
      <c r="AT7" s="34">
        <v>46</v>
      </c>
      <c r="AU7" s="34">
        <v>47</v>
      </c>
      <c r="AV7" s="34">
        <v>48</v>
      </c>
      <c r="AW7" s="34">
        <v>49</v>
      </c>
      <c r="AX7" s="34">
        <v>50</v>
      </c>
      <c r="AY7" s="34">
        <v>51</v>
      </c>
      <c r="AZ7" s="34">
        <v>52</v>
      </c>
      <c r="BA7" s="34">
        <v>53</v>
      </c>
      <c r="BB7" s="34">
        <v>54</v>
      </c>
      <c r="BC7" s="34">
        <v>55</v>
      </c>
      <c r="BD7" s="34">
        <v>56</v>
      </c>
      <c r="BE7" s="34">
        <v>57</v>
      </c>
      <c r="BF7" s="34">
        <v>58</v>
      </c>
      <c r="BG7" s="34">
        <v>59</v>
      </c>
      <c r="BH7" s="34">
        <v>60</v>
      </c>
      <c r="BI7" s="34">
        <v>61</v>
      </c>
      <c r="BJ7" s="34">
        <v>62</v>
      </c>
      <c r="BK7" s="34">
        <v>63</v>
      </c>
      <c r="BL7" s="34">
        <v>64</v>
      </c>
      <c r="BM7" s="34">
        <v>65</v>
      </c>
      <c r="BN7" s="34">
        <v>66</v>
      </c>
      <c r="BO7" s="34">
        <v>67</v>
      </c>
      <c r="BP7" s="34">
        <v>68</v>
      </c>
      <c r="BQ7" s="34">
        <v>69</v>
      </c>
      <c r="BR7" s="34">
        <v>70</v>
      </c>
      <c r="BS7" s="34">
        <v>71</v>
      </c>
      <c r="BT7" s="34">
        <v>72</v>
      </c>
      <c r="BU7" s="34">
        <v>73</v>
      </c>
      <c r="BV7" s="34">
        <v>74</v>
      </c>
      <c r="BW7" s="34">
        <v>75</v>
      </c>
      <c r="BX7" s="34">
        <v>76</v>
      </c>
      <c r="BY7" s="34">
        <v>77</v>
      </c>
      <c r="BZ7" s="34">
        <v>78</v>
      </c>
      <c r="CA7" s="34">
        <v>79</v>
      </c>
      <c r="CB7" s="34">
        <v>80</v>
      </c>
      <c r="CC7" s="34">
        <v>81</v>
      </c>
      <c r="CD7" s="34">
        <v>82</v>
      </c>
      <c r="CE7" s="34">
        <v>83</v>
      </c>
      <c r="CF7" s="34">
        <v>84</v>
      </c>
      <c r="CG7" s="34">
        <v>85</v>
      </c>
      <c r="CH7" s="34">
        <v>86</v>
      </c>
      <c r="CI7" s="34">
        <v>87</v>
      </c>
      <c r="CJ7" s="34">
        <v>88</v>
      </c>
      <c r="CK7" s="34">
        <v>89</v>
      </c>
      <c r="CL7" s="34">
        <v>90</v>
      </c>
      <c r="CM7" s="34">
        <v>91</v>
      </c>
      <c r="CN7" s="34">
        <v>92</v>
      </c>
      <c r="CO7" s="34">
        <v>93</v>
      </c>
      <c r="CP7" s="34">
        <v>94</v>
      </c>
      <c r="CQ7" s="34">
        <v>95</v>
      </c>
      <c r="CR7" s="34">
        <v>96</v>
      </c>
      <c r="CS7" s="34">
        <v>97</v>
      </c>
      <c r="CT7" s="34">
        <v>98</v>
      </c>
      <c r="CU7" s="34">
        <v>99</v>
      </c>
      <c r="CV7" s="34">
        <v>100</v>
      </c>
      <c r="CW7" s="34">
        <v>101</v>
      </c>
      <c r="CX7" s="34">
        <v>102</v>
      </c>
      <c r="CY7" s="34">
        <v>103</v>
      </c>
      <c r="CZ7" s="34">
        <v>104</v>
      </c>
      <c r="DA7" s="34">
        <v>105</v>
      </c>
      <c r="DB7" s="34">
        <v>106</v>
      </c>
      <c r="DC7" s="34">
        <v>107</v>
      </c>
      <c r="DD7" s="34">
        <v>108</v>
      </c>
      <c r="DE7" s="34">
        <v>109</v>
      </c>
      <c r="DF7" s="34">
        <v>110</v>
      </c>
      <c r="DG7" s="34">
        <v>111</v>
      </c>
      <c r="DH7" s="34">
        <v>112</v>
      </c>
      <c r="DI7" s="34">
        <v>113</v>
      </c>
      <c r="DJ7" s="34">
        <v>114</v>
      </c>
      <c r="DK7" s="34">
        <v>115</v>
      </c>
      <c r="DL7" s="34">
        <v>116</v>
      </c>
      <c r="DM7" s="34">
        <v>117</v>
      </c>
      <c r="DN7" s="34">
        <v>118</v>
      </c>
      <c r="DO7" s="34">
        <v>119</v>
      </c>
      <c r="DP7" s="34">
        <v>120</v>
      </c>
      <c r="DQ7" s="34">
        <v>121</v>
      </c>
      <c r="DR7" s="34">
        <v>122</v>
      </c>
      <c r="DS7" s="34">
        <v>123</v>
      </c>
      <c r="DT7" s="34">
        <v>124</v>
      </c>
      <c r="DU7" s="34">
        <v>125</v>
      </c>
      <c r="DV7" s="34">
        <v>126</v>
      </c>
      <c r="DW7" s="34">
        <v>127</v>
      </c>
      <c r="DX7" s="34">
        <v>128</v>
      </c>
      <c r="DY7" s="34">
        <v>129</v>
      </c>
      <c r="DZ7" s="34">
        <v>130</v>
      </c>
      <c r="EA7" s="34">
        <v>131</v>
      </c>
      <c r="EB7" s="34">
        <v>132</v>
      </c>
      <c r="EC7" s="34">
        <v>133</v>
      </c>
      <c r="ED7" s="34">
        <v>134</v>
      </c>
      <c r="EE7" s="34">
        <v>135</v>
      </c>
      <c r="EF7" s="34">
        <v>136</v>
      </c>
      <c r="EG7" s="34">
        <v>137</v>
      </c>
      <c r="EH7" s="34">
        <v>138</v>
      </c>
      <c r="EI7" s="34">
        <v>139</v>
      </c>
      <c r="EJ7" s="34">
        <v>140</v>
      </c>
      <c r="EK7" s="34">
        <v>141</v>
      </c>
      <c r="EL7" s="34">
        <v>142</v>
      </c>
      <c r="EM7" s="34">
        <v>143</v>
      </c>
      <c r="EN7" s="34">
        <v>144</v>
      </c>
      <c r="EO7" s="34">
        <v>145</v>
      </c>
      <c r="EP7" s="34">
        <v>146</v>
      </c>
      <c r="EQ7" s="34">
        <v>147</v>
      </c>
      <c r="ER7" s="34">
        <v>148</v>
      </c>
      <c r="ES7" s="34">
        <v>149</v>
      </c>
      <c r="ET7" s="34">
        <v>150</v>
      </c>
      <c r="EU7" s="34">
        <v>151</v>
      </c>
      <c r="EV7" s="34">
        <v>152</v>
      </c>
      <c r="EW7" s="34">
        <v>153</v>
      </c>
      <c r="EX7" s="34">
        <v>154</v>
      </c>
      <c r="EY7" s="34">
        <v>155</v>
      </c>
      <c r="EZ7" s="34">
        <v>156</v>
      </c>
      <c r="FA7" s="34">
        <v>157</v>
      </c>
      <c r="FB7" s="34">
        <v>158</v>
      </c>
      <c r="FC7" s="34">
        <v>159</v>
      </c>
      <c r="FD7" s="34">
        <v>160</v>
      </c>
      <c r="FE7" s="34">
        <v>161</v>
      </c>
      <c r="FF7" s="34">
        <v>162</v>
      </c>
      <c r="FG7" s="34">
        <v>163</v>
      </c>
      <c r="FH7" s="34">
        <v>164</v>
      </c>
      <c r="FI7" s="34">
        <v>165</v>
      </c>
      <c r="FJ7" s="34">
        <v>166</v>
      </c>
      <c r="FK7" s="34">
        <v>167</v>
      </c>
      <c r="FL7" s="34">
        <v>168</v>
      </c>
      <c r="FM7" s="34">
        <v>169</v>
      </c>
      <c r="FN7" s="34">
        <v>170</v>
      </c>
      <c r="FO7" s="34">
        <v>171</v>
      </c>
      <c r="FP7" s="34">
        <v>172</v>
      </c>
      <c r="FQ7" s="34">
        <v>173</v>
      </c>
      <c r="FR7" s="34">
        <v>174</v>
      </c>
      <c r="FS7" s="34">
        <v>175</v>
      </c>
      <c r="FT7" s="34">
        <v>176</v>
      </c>
      <c r="FU7" s="34">
        <v>177</v>
      </c>
      <c r="FV7" s="34">
        <v>178</v>
      </c>
      <c r="FW7" s="34">
        <v>179</v>
      </c>
      <c r="FX7" s="34">
        <v>180</v>
      </c>
      <c r="FY7" s="34">
        <v>181</v>
      </c>
      <c r="FZ7" s="34">
        <v>182</v>
      </c>
      <c r="GA7" s="34">
        <v>183</v>
      </c>
      <c r="GB7" s="34">
        <v>184</v>
      </c>
      <c r="GC7" s="34">
        <v>185</v>
      </c>
      <c r="GD7" s="34">
        <v>186</v>
      </c>
      <c r="GE7" s="34">
        <v>187</v>
      </c>
      <c r="GF7" s="34">
        <v>188</v>
      </c>
      <c r="GG7" s="34">
        <v>189</v>
      </c>
      <c r="GH7" s="34">
        <v>190</v>
      </c>
      <c r="GI7" s="34">
        <v>191</v>
      </c>
      <c r="GJ7" s="34">
        <v>192</v>
      </c>
      <c r="GK7" s="34">
        <v>193</v>
      </c>
      <c r="GL7" s="34">
        <v>194</v>
      </c>
      <c r="GM7" s="34">
        <v>195</v>
      </c>
      <c r="GN7" s="34">
        <v>196</v>
      </c>
      <c r="GO7" s="34">
        <v>197</v>
      </c>
      <c r="GP7" s="34">
        <v>198</v>
      </c>
      <c r="GQ7" s="34">
        <v>199</v>
      </c>
      <c r="GR7" s="34">
        <v>200</v>
      </c>
      <c r="GS7" s="34">
        <v>201</v>
      </c>
      <c r="GT7" s="34">
        <v>202</v>
      </c>
      <c r="GU7" s="34">
        <v>203</v>
      </c>
      <c r="GV7" s="34">
        <v>204</v>
      </c>
      <c r="GW7" s="34">
        <v>205</v>
      </c>
      <c r="GX7" s="34">
        <v>206</v>
      </c>
      <c r="GY7" s="34">
        <v>207</v>
      </c>
      <c r="GZ7" s="34">
        <v>208</v>
      </c>
      <c r="HA7" s="34">
        <v>209</v>
      </c>
      <c r="HB7" s="34">
        <v>210</v>
      </c>
      <c r="HC7" s="34">
        <v>211</v>
      </c>
      <c r="HD7" s="34">
        <v>212</v>
      </c>
      <c r="HE7" s="34">
        <v>213</v>
      </c>
      <c r="HF7" s="34">
        <v>214</v>
      </c>
      <c r="HG7" s="34">
        <v>215</v>
      </c>
      <c r="HH7" s="34">
        <v>216</v>
      </c>
      <c r="HI7" s="34">
        <v>217</v>
      </c>
      <c r="HJ7" s="34">
        <v>218</v>
      </c>
      <c r="HK7" s="34">
        <v>219</v>
      </c>
      <c r="HL7" s="34">
        <v>220</v>
      </c>
      <c r="HM7" s="34">
        <v>221</v>
      </c>
      <c r="HN7" s="34">
        <v>222</v>
      </c>
      <c r="HO7" s="34">
        <v>223</v>
      </c>
      <c r="HP7" s="34">
        <v>224</v>
      </c>
      <c r="HQ7" s="34">
        <v>225</v>
      </c>
      <c r="HR7" s="34">
        <v>226</v>
      </c>
      <c r="HS7" s="34">
        <v>227</v>
      </c>
      <c r="HT7" s="34">
        <v>228</v>
      </c>
      <c r="HU7" s="34">
        <v>229</v>
      </c>
      <c r="HV7" s="34">
        <v>230</v>
      </c>
      <c r="HW7" s="34">
        <v>231</v>
      </c>
      <c r="HX7" s="34">
        <v>232</v>
      </c>
      <c r="HY7" s="34">
        <v>233</v>
      </c>
      <c r="HZ7" s="34">
        <v>234</v>
      </c>
      <c r="IA7" s="34">
        <v>235</v>
      </c>
      <c r="IB7" s="34">
        <v>236</v>
      </c>
      <c r="IC7" s="34">
        <v>237</v>
      </c>
      <c r="ID7" s="34">
        <v>238</v>
      </c>
      <c r="IE7" s="34">
        <v>239</v>
      </c>
      <c r="IF7" s="34">
        <v>240</v>
      </c>
      <c r="IG7" s="34">
        <v>241</v>
      </c>
      <c r="IH7" s="34">
        <v>242</v>
      </c>
      <c r="II7" s="34">
        <v>243</v>
      </c>
      <c r="IJ7" s="34">
        <v>244</v>
      </c>
      <c r="IK7" s="34">
        <v>245</v>
      </c>
      <c r="IL7" s="34">
        <v>246</v>
      </c>
      <c r="IM7" s="34">
        <v>247</v>
      </c>
      <c r="IN7" s="34">
        <v>248</v>
      </c>
      <c r="IO7" s="34">
        <v>249</v>
      </c>
      <c r="IP7" s="34">
        <v>250</v>
      </c>
      <c r="IQ7" s="34">
        <v>251</v>
      </c>
      <c r="IR7" s="34">
        <v>252</v>
      </c>
      <c r="IS7" s="34">
        <v>253</v>
      </c>
      <c r="IT7" s="34">
        <v>254</v>
      </c>
      <c r="IU7" s="34">
        <v>255</v>
      </c>
      <c r="IV7" s="34">
        <v>256</v>
      </c>
      <c r="IW7" s="34">
        <v>257</v>
      </c>
      <c r="IX7" s="34">
        <v>258</v>
      </c>
      <c r="IY7" s="34">
        <v>259</v>
      </c>
      <c r="IZ7" s="34">
        <v>260</v>
      </c>
      <c r="JA7" s="34">
        <v>261</v>
      </c>
      <c r="JB7" s="34">
        <v>262</v>
      </c>
      <c r="JC7" s="34">
        <v>263</v>
      </c>
      <c r="JD7" s="34">
        <v>264</v>
      </c>
      <c r="JE7" s="34">
        <v>265</v>
      </c>
      <c r="JF7" s="34">
        <v>266</v>
      </c>
      <c r="JG7" s="34">
        <v>267</v>
      </c>
      <c r="JH7" s="34">
        <v>268</v>
      </c>
      <c r="JI7" s="34">
        <v>269</v>
      </c>
      <c r="JJ7" s="34">
        <v>270</v>
      </c>
      <c r="JK7" s="34">
        <v>271</v>
      </c>
      <c r="JL7" s="34">
        <v>272</v>
      </c>
      <c r="JM7" s="34">
        <v>273</v>
      </c>
      <c r="JN7" s="34">
        <v>274</v>
      </c>
      <c r="JO7" s="34">
        <v>275</v>
      </c>
      <c r="JP7" s="34">
        <v>276</v>
      </c>
      <c r="JQ7" s="34">
        <v>277</v>
      </c>
      <c r="JR7" s="34">
        <v>278</v>
      </c>
      <c r="JS7" s="34">
        <v>279</v>
      </c>
      <c r="JT7" s="34">
        <v>280</v>
      </c>
      <c r="JU7" s="34">
        <v>281</v>
      </c>
      <c r="JV7" s="34">
        <v>282</v>
      </c>
      <c r="JW7" s="34">
        <v>283</v>
      </c>
      <c r="JX7" s="34">
        <v>284</v>
      </c>
      <c r="JY7" s="34">
        <v>285</v>
      </c>
      <c r="JZ7" s="34">
        <v>286</v>
      </c>
      <c r="KA7" s="34">
        <v>287</v>
      </c>
      <c r="KB7" s="34">
        <v>288</v>
      </c>
      <c r="KC7" s="34">
        <v>289</v>
      </c>
      <c r="KD7" s="34">
        <v>290</v>
      </c>
      <c r="KE7" s="34">
        <v>291</v>
      </c>
      <c r="KF7" s="34">
        <v>292</v>
      </c>
      <c r="KG7" s="34">
        <v>293</v>
      </c>
      <c r="KH7" s="34">
        <v>294</v>
      </c>
      <c r="KI7" s="34">
        <v>295</v>
      </c>
      <c r="KJ7" s="34">
        <v>296</v>
      </c>
      <c r="KK7" s="34">
        <v>297</v>
      </c>
      <c r="KL7" s="34">
        <v>298</v>
      </c>
      <c r="KM7" s="34">
        <v>299</v>
      </c>
      <c r="KN7" s="34">
        <v>300</v>
      </c>
      <c r="KO7" s="34">
        <v>301</v>
      </c>
      <c r="KP7" s="34">
        <v>302</v>
      </c>
      <c r="KQ7" s="34">
        <v>303</v>
      </c>
      <c r="KR7" s="34">
        <v>304</v>
      </c>
      <c r="KS7" s="34">
        <v>305</v>
      </c>
      <c r="KT7" s="34">
        <v>306</v>
      </c>
      <c r="KU7" s="34">
        <v>307</v>
      </c>
      <c r="KV7" s="34">
        <v>308</v>
      </c>
      <c r="KW7" s="34">
        <v>309</v>
      </c>
      <c r="KX7" s="34">
        <v>310</v>
      </c>
      <c r="KY7" s="34">
        <v>311</v>
      </c>
      <c r="KZ7" s="34">
        <v>312</v>
      </c>
      <c r="LA7" s="34">
        <v>313</v>
      </c>
      <c r="LB7" s="34">
        <v>314</v>
      </c>
      <c r="LC7" s="34">
        <v>315</v>
      </c>
      <c r="LD7" s="34">
        <v>316</v>
      </c>
      <c r="LE7" s="34">
        <v>317</v>
      </c>
      <c r="LF7" s="34">
        <v>318</v>
      </c>
      <c r="LG7" s="34">
        <v>319</v>
      </c>
      <c r="LH7" s="34">
        <v>320</v>
      </c>
      <c r="LI7" s="34">
        <v>321</v>
      </c>
      <c r="LJ7" s="34">
        <v>322</v>
      </c>
      <c r="LK7" s="34">
        <v>323</v>
      </c>
      <c r="LL7" s="34">
        <v>324</v>
      </c>
      <c r="LM7" s="34">
        <v>325</v>
      </c>
      <c r="LN7" s="34">
        <v>326</v>
      </c>
      <c r="LO7" s="34">
        <v>327</v>
      </c>
      <c r="LP7" s="34">
        <v>328</v>
      </c>
      <c r="LQ7" s="34">
        <v>329</v>
      </c>
      <c r="LR7" s="34">
        <v>330</v>
      </c>
      <c r="LS7" s="34">
        <v>331</v>
      </c>
      <c r="LT7" s="34">
        <v>332</v>
      </c>
    </row>
    <row r="8" spans="1:332">
      <c r="A8" s="71">
        <v>1</v>
      </c>
      <c r="B8" s="71" t="str">
        <f>IF(調査票!$D$4="","",調査票!$D$4)</f>
        <v/>
      </c>
      <c r="C8" s="71" t="str">
        <f>IF(調査票!$F$4="","",調査票!$F$4)</f>
        <v/>
      </c>
      <c r="D8" s="71" t="str">
        <f>IF(調査票!$H$9="","",調査票!$H$9)</f>
        <v/>
      </c>
      <c r="E8" s="71" t="str">
        <f>IF(調査票!$H$10="","",調査票!$H$10)</f>
        <v/>
      </c>
      <c r="F8" s="71" t="str">
        <f>IF(調査票!$H$11="","",調査票!$H$11)</f>
        <v/>
      </c>
      <c r="G8" s="71" t="str">
        <f>IF(調査票!$H$12="","",調査票!$H$12)</f>
        <v/>
      </c>
      <c r="H8" s="71" t="str">
        <f>IF(調査票!$D$14="","",調査票!$D$14)</f>
        <v/>
      </c>
      <c r="I8" s="71" t="str">
        <f>IF(調査票!$E$14="","",調査票!$E$14)</f>
        <v/>
      </c>
      <c r="J8" s="71" t="str">
        <f>IF(調査票!$F$14="","",調査票!$F$14)</f>
        <v/>
      </c>
      <c r="K8" s="71" t="str">
        <f>IF(調査票!$G$14="","",調査票!$G$14)</f>
        <v/>
      </c>
      <c r="L8" s="71" t="str">
        <f>IF(調査票!$H$14="","",調査票!$H$14)</f>
        <v/>
      </c>
      <c r="M8" s="71" t="str">
        <f>IF(調査票!$I$14="","",調査票!$I$14)</f>
        <v/>
      </c>
      <c r="N8" s="71" t="str">
        <f>IF(調査票!$G$15="","",調査票!$G$15)</f>
        <v/>
      </c>
      <c r="O8" s="71" t="str">
        <f>IF(調査票!$I$15="","",調査票!$I$15)</f>
        <v/>
      </c>
      <c r="P8" s="71" t="str">
        <f>IF(調査票!$D$18="","",調査票!$D$18)</f>
        <v/>
      </c>
      <c r="Q8" s="71" t="str">
        <f>IF(調査票!$E$18="","",調査票!$E$18)</f>
        <v/>
      </c>
      <c r="R8" s="71" t="str">
        <f>IF(調査票!$F$18="","",調査票!$F$18)</f>
        <v/>
      </c>
      <c r="S8" s="71" t="str">
        <f>IF(調査票!$G$18="","",調査票!$G$18)</f>
        <v/>
      </c>
      <c r="T8" s="71" t="str">
        <f>IF(調査票!$H$18="","",調査票!$H$18)</f>
        <v/>
      </c>
      <c r="U8" s="71">
        <f>IF(調査票!$I$18="","",調査票!$I$18)</f>
        <v>0</v>
      </c>
      <c r="V8" s="71" t="str">
        <f>IF(調査票!$D$20="","",調査票!$D$20)</f>
        <v/>
      </c>
      <c r="W8" s="71" t="str">
        <f>IF(調査票!$E$20="","",調査票!$E$20)</f>
        <v/>
      </c>
      <c r="X8" s="71" t="str">
        <f>IF(調査票!$F$20="","",調査票!$F$20)</f>
        <v/>
      </c>
      <c r="Y8" s="71" t="str">
        <f>IF(調査票!$G$20="","",調査票!$G$20)</f>
        <v/>
      </c>
      <c r="Z8" s="71" t="str">
        <f>IF(調査票!$H$20="","",調査票!$H$20)</f>
        <v/>
      </c>
      <c r="AA8" s="71">
        <f>IF(調査票!$I$20="","",調査票!$I$20)</f>
        <v>0</v>
      </c>
      <c r="AB8" s="71" t="str">
        <f>IF(調査票!$D$21="","",調査票!$D$21)</f>
        <v/>
      </c>
      <c r="AC8" s="71" t="str">
        <f>IF(調査票!$E$21="","",調査票!$E$21)</f>
        <v/>
      </c>
      <c r="AD8" s="71" t="str">
        <f>IF(調査票!$F$21="","",調査票!$F$21)</f>
        <v/>
      </c>
      <c r="AE8" s="71" t="str">
        <f>IF(調査票!$G$21="","",調査票!$G$21)</f>
        <v/>
      </c>
      <c r="AF8" s="71" t="str">
        <f>IF(調査票!$H$21="","",調査票!$H$21)</f>
        <v/>
      </c>
      <c r="AG8" s="71">
        <f>IF(調査票!$I$21="","",調査票!$I$21)</f>
        <v>0</v>
      </c>
      <c r="AH8" s="71" t="str">
        <f>IF(調査票!$D$22="","",調査票!$D$22)</f>
        <v/>
      </c>
      <c r="AI8" s="71" t="str">
        <f>IF(調査票!$E$22="","",調査票!$E$22)</f>
        <v/>
      </c>
      <c r="AJ8" s="71" t="str">
        <f>IF(調査票!$F$22="","",調査票!$F$22)</f>
        <v/>
      </c>
      <c r="AK8" s="71" t="str">
        <f>IF(調査票!$G$22="","",調査票!$G$22)</f>
        <v/>
      </c>
      <c r="AL8" s="71" t="str">
        <f>IF(調査票!$H$22="","",調査票!$H$22)</f>
        <v/>
      </c>
      <c r="AM8" s="71" t="str">
        <f>IF(調査票!$D$23="","",調査票!$D$23)</f>
        <v/>
      </c>
      <c r="AN8" s="71" t="str">
        <f>IF(調査票!$E$23="","",調査票!$E$23)</f>
        <v/>
      </c>
      <c r="AO8" s="71" t="str">
        <f>IF(調査票!$F$23="","",調査票!$F$23)</f>
        <v/>
      </c>
      <c r="AP8" s="71" t="str">
        <f>IF(調査票!$G$23="","",調査票!$G$23)</f>
        <v/>
      </c>
      <c r="AQ8" s="71" t="str">
        <f>IF(調査票!$H$23="","",調査票!$H$23)</f>
        <v/>
      </c>
      <c r="AR8" s="71" t="str">
        <f>IF(調査票!$D$25="","",調査票!$D$25)</f>
        <v/>
      </c>
      <c r="AS8" s="71" t="str">
        <f>IF(調査票!$E$25="","",調査票!$E$25)</f>
        <v/>
      </c>
      <c r="AT8" s="71" t="str">
        <f>IF(調査票!$F$25="","",調査票!$F$25)</f>
        <v/>
      </c>
      <c r="AU8" s="71" t="str">
        <f>IF(調査票!$G$25="","",調査票!$G$25)</f>
        <v/>
      </c>
      <c r="AV8" s="71" t="str">
        <f>IF(調査票!$H$25="","",調査票!$H$25)</f>
        <v/>
      </c>
      <c r="AW8" s="71">
        <f>IF(調査票!$I$25="","",調査票!$I$25)</f>
        <v>0</v>
      </c>
      <c r="AX8" s="71" t="str">
        <f>IF(調査票!$D$26="","",調査票!$D$26)</f>
        <v/>
      </c>
      <c r="AY8" s="71" t="str">
        <f>IF(調査票!$E$26="","",調査票!$E$26)</f>
        <v/>
      </c>
      <c r="AZ8" s="71" t="str">
        <f>IF(調査票!$F$26="","",調査票!$F$26)</f>
        <v/>
      </c>
      <c r="BA8" s="71" t="str">
        <f>IF(調査票!$G$26="","",調査票!$G$26)</f>
        <v/>
      </c>
      <c r="BB8" s="71" t="str">
        <f>IF(調査票!$H$26="","",調査票!$H$26)</f>
        <v/>
      </c>
      <c r="BC8" s="71">
        <f>IF(調査票!$I$26="","",調査票!$I$26)</f>
        <v>0</v>
      </c>
      <c r="BD8" s="71" t="str">
        <f>IF(調査票!$D$27="","",調査票!$D$27)</f>
        <v/>
      </c>
      <c r="BE8" s="71" t="str">
        <f>IF(調査票!$E$27="","",調査票!$E$27)</f>
        <v/>
      </c>
      <c r="BF8" s="71" t="str">
        <f>IF(調査票!$F$27="","",調査票!$F$27)</f>
        <v/>
      </c>
      <c r="BG8" s="71" t="str">
        <f>IF(調査票!$G$27="","",調査票!$G$27)</f>
        <v/>
      </c>
      <c r="BH8" s="71" t="str">
        <f>IF(調査票!$H$27="","",調査票!$H$27)</f>
        <v/>
      </c>
      <c r="BI8" s="71">
        <f>IF(調査票!$I$27="","",調査票!$I$27)</f>
        <v>0</v>
      </c>
      <c r="BJ8" s="71" t="str">
        <f>IF(調査票!$D$28="","",調査票!$D$28)</f>
        <v/>
      </c>
      <c r="BK8" s="71" t="str">
        <f>IF(調査票!$E$28="","",調査票!$E$28)</f>
        <v/>
      </c>
      <c r="BL8" s="71" t="str">
        <f>IF(調査票!$F$28="","",調査票!$F$28)</f>
        <v/>
      </c>
      <c r="BM8" s="71" t="str">
        <f>IF(調査票!$G$28="","",調査票!$G$28)</f>
        <v/>
      </c>
      <c r="BN8" s="71" t="str">
        <f>IF(調査票!$H$28="","",調査票!$H$28)</f>
        <v/>
      </c>
      <c r="BO8" s="71">
        <f>IF(調査票!$I$28="","",調査票!$I$28)</f>
        <v>0</v>
      </c>
      <c r="BP8" s="71" t="str">
        <f>IF(調査票!$D$29="","",調査票!$D$29)</f>
        <v/>
      </c>
      <c r="BQ8" s="71" t="str">
        <f>IF(調査票!$E$29="","",調査票!$E$29)</f>
        <v/>
      </c>
      <c r="BR8" s="71" t="str">
        <f>IF(調査票!$F$29="","",調査票!$F$29)</f>
        <v/>
      </c>
      <c r="BS8" s="71" t="str">
        <f>IF(調査票!$G$29="","",調査票!$G$29)</f>
        <v/>
      </c>
      <c r="BT8" s="71" t="str">
        <f>IF(調査票!$H$29="","",調査票!$H$29)</f>
        <v/>
      </c>
      <c r="BU8" s="71">
        <f>IF(調査票!$I$29="","",調査票!$I$29)</f>
        <v>0</v>
      </c>
      <c r="BV8" s="71" t="str">
        <f>IF(調査票!$E$30="","",調査票!$E$30)</f>
        <v/>
      </c>
      <c r="BW8" s="71" t="str">
        <f>IF(調査票!$F$30="","",調査票!$F$30)</f>
        <v/>
      </c>
      <c r="BX8" s="71" t="str">
        <f>IF(調査票!$G$30="","",調査票!$G$30)</f>
        <v/>
      </c>
      <c r="BY8" s="71" t="str">
        <f>IF(調査票!$H$30="","",調査票!$H$30)</f>
        <v/>
      </c>
      <c r="BZ8" s="71">
        <f>IF(調査票!$I$30="","",調査票!$I$30)</f>
        <v>0</v>
      </c>
      <c r="CA8" s="71" t="str">
        <f>IF(調査票!$E$31="","",調査票!$E$31)</f>
        <v/>
      </c>
      <c r="CB8" s="71" t="str">
        <f>IF(調査票!$F$31="","",調査票!$F$31)</f>
        <v/>
      </c>
      <c r="CC8" s="71" t="str">
        <f>IF(調査票!$G$31="","",調査票!$G$31)</f>
        <v/>
      </c>
      <c r="CD8" s="71" t="str">
        <f>IF(調査票!$H$31="","",調査票!$H$31)</f>
        <v/>
      </c>
      <c r="CE8" s="71">
        <f>IF(調査票!$I$31="","",調査票!$I$31)</f>
        <v>0</v>
      </c>
      <c r="CF8" s="71" t="str">
        <f>IF(調査票!$E$32="","",調査票!$E$32)</f>
        <v/>
      </c>
      <c r="CG8" s="71" t="str">
        <f>IF(調査票!$F$32="","",調査票!$F$32)</f>
        <v/>
      </c>
      <c r="CH8" s="71" t="str">
        <f>IF(調査票!$G$32="","",調査票!$G$32)</f>
        <v/>
      </c>
      <c r="CI8" s="71" t="str">
        <f>IF(調査票!$H$32="","",調査票!$H$32)</f>
        <v/>
      </c>
      <c r="CJ8" s="71">
        <f>IF(調査票!$I$32="","",調査票!$I$32)</f>
        <v>0</v>
      </c>
      <c r="CK8" s="71" t="str">
        <f>IF(調査票!$E$33="","",調査票!$E$33)</f>
        <v/>
      </c>
      <c r="CL8" s="71" t="str">
        <f>IF(調査票!$F$33="","",調査票!$F$33)</f>
        <v/>
      </c>
      <c r="CM8" s="71" t="str">
        <f>IF(調査票!$G$33="","",調査票!$G$33)</f>
        <v/>
      </c>
      <c r="CN8" s="71" t="str">
        <f>IF(調査票!$H$33="","",調査票!$H$33)</f>
        <v/>
      </c>
      <c r="CO8" s="71">
        <f>IF(調査票!$I$33="","",調査票!$I$33)</f>
        <v>0</v>
      </c>
      <c r="CP8" s="71" t="str">
        <f>IF(調査票!$E$34="","",調査票!$E$34)</f>
        <v/>
      </c>
      <c r="CQ8" s="71" t="str">
        <f>IF(調査票!$F$34="","",調査票!$F$34)</f>
        <v/>
      </c>
      <c r="CR8" s="71" t="str">
        <f>IF(調査票!$G$34="","",調査票!$G$34)</f>
        <v/>
      </c>
      <c r="CS8" s="71" t="str">
        <f>IF(調査票!$H$34="","",調査票!$H$34)</f>
        <v/>
      </c>
      <c r="CT8" s="71">
        <f>IF(調査票!$I$34="","",調査票!$I$34)</f>
        <v>0</v>
      </c>
      <c r="CU8" s="71" t="str">
        <f>IF(調査票!$E$35="","",調査票!$E$35)</f>
        <v/>
      </c>
      <c r="CV8" s="71" t="str">
        <f>IF(調査票!$F$35="","",調査票!$F$35)</f>
        <v/>
      </c>
      <c r="CW8" s="71" t="str">
        <f>IF(調査票!$G$35="","",調査票!$G$35)</f>
        <v/>
      </c>
      <c r="CX8" s="71" t="str">
        <f>IF(調査票!$H$35="","",調査票!$H$35)</f>
        <v/>
      </c>
      <c r="CY8" s="71">
        <f>IF(調査票!$I$35="","",調査票!$I$35)</f>
        <v>0</v>
      </c>
      <c r="CZ8" s="71" t="str">
        <f>IF(調査票!$E$36="","",調査票!$E$36)</f>
        <v/>
      </c>
      <c r="DA8" s="71" t="str">
        <f>IF(調査票!$F$36="","",調査票!$F$36)</f>
        <v/>
      </c>
      <c r="DB8" s="71" t="str">
        <f>IF(調査票!$G$36="","",調査票!$G$36)</f>
        <v/>
      </c>
      <c r="DC8" s="71" t="str">
        <f>IF(調査票!$H$36="","",調査票!$H$36)</f>
        <v/>
      </c>
      <c r="DD8" s="71">
        <f>IF(調査票!$E$37="","",調査票!$E$37)</f>
        <v>0</v>
      </c>
      <c r="DE8" s="71">
        <f>IF(調査票!$F$37="","",調査票!$F$37)</f>
        <v>0</v>
      </c>
      <c r="DF8" s="71">
        <f>IF(調査票!$G$37="","",調査票!$G$37)</f>
        <v>0</v>
      </c>
      <c r="DG8" s="71">
        <f>IF(調査票!$H$37="","",調査票!$H$37)</f>
        <v>0</v>
      </c>
      <c r="DH8" s="71">
        <f>IF(調査票!$I$37="","",調査票!$I$37)</f>
        <v>0</v>
      </c>
      <c r="DI8" s="71" t="str">
        <f>IF(調査票!$G$39="","",調査票!$G$39)</f>
        <v/>
      </c>
      <c r="DJ8" s="71" t="str">
        <f>IF(調査票!$H$39="","",調査票!$H$39)</f>
        <v/>
      </c>
      <c r="DK8" s="71" t="str">
        <f>IF(調査票!$I$39="","",調査票!$I$39)</f>
        <v/>
      </c>
      <c r="DL8" s="71" t="str">
        <f>IF(調査票!$G$41="","",調査票!$G$41)</f>
        <v/>
      </c>
      <c r="DM8" s="71" t="str">
        <f>IF(調査票!$H$41="","",調査票!$H$41)</f>
        <v/>
      </c>
      <c r="DN8" s="71" t="str">
        <f>IF(調査票!$I$41="","",調査票!$I$41)</f>
        <v/>
      </c>
      <c r="DO8" s="71" t="str">
        <f>IF(調査票!$E$42="","",調査票!$E$42)</f>
        <v/>
      </c>
      <c r="DP8" s="71" t="str">
        <f>IF(調査票!$E$43="","",調査票!$E$43)</f>
        <v/>
      </c>
      <c r="DQ8" s="71" t="str">
        <f>IF(調査票!$E$44="","",調査票!$E$44)</f>
        <v/>
      </c>
      <c r="DR8" s="71" t="str">
        <f>IF(調査票!$G$42="","",調査票!$G$42)</f>
        <v/>
      </c>
      <c r="DS8" s="71" t="str">
        <f>IF(調査票!$G$43="","",調査票!$G$43)</f>
        <v/>
      </c>
      <c r="DT8" s="71" t="str">
        <f>IF(調査票!$G$44="","",調査票!$G$44)</f>
        <v/>
      </c>
      <c r="DU8" s="71" t="str">
        <f>IF(調査票!$I$42="","",調査票!$I$42)</f>
        <v/>
      </c>
      <c r="DV8" s="71" t="str">
        <f>IF(調査票!$I$43="","",調査票!$I$43)</f>
        <v/>
      </c>
      <c r="DW8" s="71" t="str">
        <f>IF(調査票!$G$46="","",調査票!$G$46)</f>
        <v/>
      </c>
      <c r="DX8" s="71" t="str">
        <f>IF(調査票!$I$46="","",調査票!$I$46)</f>
        <v/>
      </c>
      <c r="DY8" s="71" t="str">
        <f>IF(調査票!$G$47="","",調査票!$G$47)</f>
        <v/>
      </c>
      <c r="DZ8" s="71" t="str">
        <f>IF(調査票!$I$47="","",調査票!$I$47)</f>
        <v/>
      </c>
      <c r="EA8" s="71" t="str">
        <f>IF(調査票!$G$48="","",調査票!$G$48)</f>
        <v/>
      </c>
      <c r="EB8" s="71" t="str">
        <f>IF(調査票!$I$48="","",調査票!$I$48)</f>
        <v/>
      </c>
      <c r="EC8" s="71" t="str">
        <f>IF(調査票!$E$49="","",調査票!$E$49)</f>
        <v/>
      </c>
      <c r="ED8" s="71" t="str">
        <f>IF(調査票!$E$50="","",調査票!$E$50)</f>
        <v/>
      </c>
      <c r="EE8" s="71" t="str">
        <f>IF(調査票!$E$51="","",調査票!$E$51)</f>
        <v/>
      </c>
      <c r="EF8" s="71" t="str">
        <f>IF(調査票!$G$53="","",調査票!$G$53)</f>
        <v/>
      </c>
      <c r="EG8" s="71" t="str">
        <f>IF(調査票!$I$53="","",調査票!$I$53)</f>
        <v/>
      </c>
      <c r="EH8" s="71" t="str">
        <f>IF(調査票!$G$54="","",調査票!$G$54)</f>
        <v/>
      </c>
      <c r="EI8" s="71" t="str">
        <f>IF(調査票!$I$54="","",調査票!$I$54)</f>
        <v/>
      </c>
      <c r="EJ8" s="71" t="str">
        <f>IF(調査票!$G$55="","",調査票!$G$55)</f>
        <v/>
      </c>
      <c r="EK8" s="71" t="str">
        <f>IF(調査票!$I$55="","",調査票!$I$55)</f>
        <v/>
      </c>
      <c r="EL8" s="71" t="str">
        <f>IF(調査票!$G$56="","",調査票!$G$56)</f>
        <v/>
      </c>
      <c r="EM8" s="71" t="str">
        <f>IF(調査票!$I$56="","",調査票!$I$56)</f>
        <v/>
      </c>
      <c r="EN8" s="71" t="str">
        <f>IF(調査票!$C$60="","",調査票!$C$60)</f>
        <v/>
      </c>
      <c r="EO8" s="71" t="str">
        <f>IF(調査票!$F$60="","",調査票!$F$60)</f>
        <v/>
      </c>
      <c r="EP8" s="71" t="str">
        <f>IF(調査票!$G$60="","",調査票!$G$60)</f>
        <v>-</v>
      </c>
      <c r="EQ8" s="71" t="str">
        <f>IF(調査票!$H$60="","",調査票!$H$60)</f>
        <v/>
      </c>
      <c r="ER8" s="71" t="str">
        <f>IF(調査票!$I$60="","",調査票!$I$60)</f>
        <v>-</v>
      </c>
      <c r="ES8" s="71" t="str">
        <f>IF(調査票!$C$61="","",調査票!$C$61)</f>
        <v/>
      </c>
      <c r="ET8" s="71" t="str">
        <f>IF(調査票!$F$61="","",調査票!$F$61)</f>
        <v/>
      </c>
      <c r="EU8" s="71" t="str">
        <f>IF(調査票!$G$61="","",調査票!$G$61)</f>
        <v>-</v>
      </c>
      <c r="EV8" s="71" t="str">
        <f>IF(調査票!$H$61="","",調査票!$H$61)</f>
        <v/>
      </c>
      <c r="EW8" s="71" t="str">
        <f>IF(調査票!$I$61="","",調査票!$I$61)</f>
        <v>-</v>
      </c>
      <c r="EX8" s="71" t="str">
        <f>IF(調査票!$C$63="","",調査票!$C$63)</f>
        <v/>
      </c>
      <c r="EY8" s="71" t="str">
        <f>IF(調査票!$D$63="","",調査票!$D$63)</f>
        <v/>
      </c>
      <c r="EZ8" s="71" t="str">
        <f>IF(調査票!$E$63="","",調査票!$E$63)</f>
        <v/>
      </c>
      <c r="FA8" s="71" t="str">
        <f>IF(調査票!$F$63="","",調査票!$F$63)</f>
        <v/>
      </c>
      <c r="FB8" s="71">
        <f>IF(調査票!$G$63="","",調査票!$G$63)</f>
        <v>0</v>
      </c>
      <c r="FC8" s="71" t="str">
        <f>IF(調査票!$D$65="","",調査票!$D$65)</f>
        <v>-</v>
      </c>
      <c r="FD8" s="71" t="str">
        <f>IF(調査票!$E$65="","",調査票!$E$65)</f>
        <v/>
      </c>
      <c r="FE8" s="71" t="str">
        <f>IF(調査票!$F$65="","",調査票!$F$65)</f>
        <v/>
      </c>
      <c r="FF8" s="71" t="str">
        <f>IF(調査票!$G$65="","",調査票!$G$65)</f>
        <v/>
      </c>
      <c r="FG8" s="71" t="str">
        <f>IF(調査票!$H$65="","",調査票!$H$65)</f>
        <v/>
      </c>
      <c r="FH8" s="71" t="str">
        <f>IF(調査票!$I$65="","",調査票!$I$65)</f>
        <v/>
      </c>
      <c r="FI8" s="71" t="str">
        <f>IF(調査票!$D$67="","",調査票!$D$67)</f>
        <v/>
      </c>
      <c r="FJ8" s="71" t="str">
        <f>IF(調査票!$E$67="","",調査票!$E$67)</f>
        <v/>
      </c>
      <c r="FK8" s="71" t="str">
        <f>IF(調査票!$F$67="","",調査票!$F$67)</f>
        <v/>
      </c>
      <c r="FL8" s="71" t="str">
        <f>IF(調査票!$G$67="","",調査票!$G$67)</f>
        <v/>
      </c>
      <c r="FM8" s="71" t="str">
        <f>IF(調査票!$C$69="","",調査票!$C$69)</f>
        <v/>
      </c>
      <c r="FN8" s="71" t="str">
        <f>IF(調査票!$D$69="","",調査票!$D$69)</f>
        <v/>
      </c>
      <c r="FO8" s="71" t="str">
        <f>IF(調査票!$E$69="","",調査票!$E$69)</f>
        <v/>
      </c>
      <c r="FP8" s="71" t="str">
        <f>IF(調査票!$F$69="","",調査票!$F$69)</f>
        <v/>
      </c>
      <c r="FQ8" s="71" t="str">
        <f>IF(調査票!$G$69="","",調査票!$G$69)</f>
        <v>-</v>
      </c>
      <c r="FR8" s="71" t="str">
        <f>IF(調査票!$G$70="","",調査票!$G$70)</f>
        <v/>
      </c>
      <c r="FS8" s="71" t="str">
        <f>IF(調査票!$I$70="","",調査票!$I$70)</f>
        <v/>
      </c>
      <c r="FT8" s="71" t="str">
        <f>IF(調査票!$E$72="","",調査票!$E$72)</f>
        <v/>
      </c>
      <c r="FU8" s="71" t="str">
        <f>IF(調査票!$F$72="","",調査票!$F$72)</f>
        <v/>
      </c>
      <c r="FV8" s="71" t="str">
        <f>IF(調査票!$G$72="","",調査票!$G$72)</f>
        <v/>
      </c>
      <c r="FW8" s="71" t="str">
        <f>IF(調査票!$H$72="","",調査票!$H$72)</f>
        <v/>
      </c>
      <c r="FX8" s="71" t="str">
        <f>IF(調査票!$I$72="","",調査票!$I$72)</f>
        <v/>
      </c>
      <c r="FY8" s="71" t="str">
        <f>IF(調査票!$F$75="","",調査票!$F$75)</f>
        <v/>
      </c>
      <c r="FZ8" s="71" t="str">
        <f>IF(調査票!$G$75="","",調査票!$G$75)</f>
        <v/>
      </c>
      <c r="GA8" s="71" t="str">
        <f>IF(調査票!$H$75="","",調査票!$H$75)</f>
        <v/>
      </c>
      <c r="GB8" s="71" t="str">
        <f>IF(調査票!$I$75="","",調査票!$I$75)</f>
        <v/>
      </c>
      <c r="GC8" s="71" t="str">
        <f>IF(調査票!$F$76="","",調査票!$F$76)</f>
        <v/>
      </c>
      <c r="GD8" s="71" t="str">
        <f>IF(調査票!$G$76="","",調査票!$G$76)</f>
        <v/>
      </c>
      <c r="GE8" s="71" t="str">
        <f>IF(調査票!$H$76="","",調査票!$H$76)</f>
        <v/>
      </c>
      <c r="GF8" s="71" t="str">
        <f>IF(調査票!$I$76="","",調査票!$I$76)</f>
        <v/>
      </c>
      <c r="GG8" s="71" t="str">
        <f>IF(調査票!$F$77="","",調査票!$F$77)</f>
        <v/>
      </c>
      <c r="GH8" s="71" t="str">
        <f>IF(調査票!$G$77="","",調査票!$G$77)</f>
        <v/>
      </c>
      <c r="GI8" s="71" t="str">
        <f>IF(調査票!$H$77="","",調査票!$H$77)</f>
        <v/>
      </c>
      <c r="GJ8" s="71" t="str">
        <f>IF(調査票!$I$77="","",調査票!$I$77)</f>
        <v/>
      </c>
      <c r="GK8" s="71" t="str">
        <f>IF(調査票!$E$78="","",調査票!$E$78)</f>
        <v/>
      </c>
      <c r="GL8" s="71" t="str">
        <f>IF(調査票!$E$79="","",調査票!$E$79)</f>
        <v/>
      </c>
      <c r="GM8" s="71" t="str">
        <f>IF(調査票!$E$80="","",調査票!$E$80)</f>
        <v/>
      </c>
      <c r="GN8" s="71" t="str">
        <f>IF(調査票!$F$82="","",調査票!$F$82)</f>
        <v/>
      </c>
      <c r="GO8" s="71" t="str">
        <f>IF(調査票!$G$82="","",調査票!$G$82)</f>
        <v/>
      </c>
      <c r="GP8" s="71" t="str">
        <f>IF(調査票!$H$82="","",調査票!$H$82)</f>
        <v/>
      </c>
      <c r="GQ8" s="71">
        <f>IF(調査票!$I$82="","",調査票!$I$82)</f>
        <v>0</v>
      </c>
      <c r="GR8" s="71" t="str">
        <f>IF(調査票!$E$83="","",調査票!$E$83)</f>
        <v/>
      </c>
      <c r="GS8" s="71" t="str">
        <f>IF(調査票!$E$84="","",調査票!$E$84)</f>
        <v/>
      </c>
      <c r="GT8" s="71" t="str">
        <f>IF(調査票!$E$85="","",調査票!$E$85)</f>
        <v/>
      </c>
      <c r="GU8" s="71" t="str">
        <f>IF(調査票!$G$88="","",調査票!$G$88)</f>
        <v/>
      </c>
      <c r="GV8" s="71" t="str">
        <f>IF(調査票!$G$89="","",調査票!$G$89)</f>
        <v/>
      </c>
      <c r="GW8" s="71" t="str">
        <f>IF(調査票!$I$89="","",調査票!$I$89)</f>
        <v/>
      </c>
      <c r="GX8" s="71" t="str">
        <f>IF(調査票!$K$89="","",調査票!$K$89)</f>
        <v/>
      </c>
      <c r="GY8" s="71" t="str">
        <f>IF(調査票!$G$90="","",調査票!$G$90)</f>
        <v/>
      </c>
      <c r="GZ8" s="71" t="str">
        <f>IF(調査票!$I$90="","",調査票!$I$90)</f>
        <v/>
      </c>
      <c r="HA8" s="71" t="str">
        <f>IF(調査票!$K$90="","",調査票!$K$90)</f>
        <v/>
      </c>
      <c r="HB8" s="71" t="str">
        <f>IF(調査票!$G$91="","",調査票!$G$91)</f>
        <v/>
      </c>
      <c r="HC8" s="71" t="str">
        <f>IF(調査票!$I$91="","",調査票!$I$91)</f>
        <v/>
      </c>
      <c r="HD8" s="71" t="str">
        <f>IF(調査票!$K$91="","",調査票!$K$91)</f>
        <v/>
      </c>
      <c r="HE8" s="71" t="str">
        <f>IF(調査票!$G$92="","",調査票!$G$92)</f>
        <v/>
      </c>
      <c r="HF8" s="71" t="str">
        <f>IF(調査票!$I$92="","",調査票!$I$92)</f>
        <v/>
      </c>
      <c r="HG8" s="71" t="str">
        <f>IF(調査票!$K$92="","",調査票!$K$92)</f>
        <v/>
      </c>
      <c r="HH8" s="71" t="str">
        <f>IF(調査票!$G$93="","",調査票!$G$93)</f>
        <v/>
      </c>
      <c r="HI8" s="71" t="str">
        <f>IF(調査票!$I$93="","",調査票!$I$93)</f>
        <v/>
      </c>
      <c r="HJ8" s="71" t="str">
        <f>IF(調査票!$K$93="","",調査票!$K$93)</f>
        <v/>
      </c>
      <c r="HK8" s="71" t="str">
        <f>IF(調査票!$I$94="","",調査票!$I$94)</f>
        <v/>
      </c>
      <c r="HL8" s="71" t="str">
        <f>IF(調査票!$K$94="","",調査票!$K$94)</f>
        <v/>
      </c>
      <c r="HM8" s="71" t="str">
        <f>IF(調査票!$I$95="","",調査票!$I$95)</f>
        <v/>
      </c>
      <c r="HN8" s="71" t="str">
        <f>IF(調査票!$K$95="","",調査票!$K$95)</f>
        <v/>
      </c>
      <c r="HO8" s="71" t="str">
        <f>IF(調査票!$I$96="","",調査票!$I$96)</f>
        <v/>
      </c>
      <c r="HP8" s="71" t="str">
        <f>IF(調査票!$K$96="","",調査票!$K$96)</f>
        <v/>
      </c>
      <c r="HQ8" s="71" t="str">
        <f>IF(調査票!$I$97="","",調査票!$I$97)</f>
        <v/>
      </c>
      <c r="HR8" s="71" t="str">
        <f>IF(調査票!$K$97="","",調査票!$K$97)</f>
        <v/>
      </c>
      <c r="HS8" s="71" t="str">
        <f>IF(調査票!$G$98="","",調査票!$G$98)</f>
        <v/>
      </c>
      <c r="HT8" s="71" t="str">
        <f>IF(調査票!$K$99="","",調査票!$K$99)</f>
        <v/>
      </c>
      <c r="HU8" s="71" t="str">
        <f>IF(調査票!$K$100="","",調査票!$K$100)</f>
        <v/>
      </c>
      <c r="HV8" s="71" t="str">
        <f>IF(調査票!$G$101="","",調査票!$G$101)</f>
        <v/>
      </c>
      <c r="HW8" s="71" t="str">
        <f>IF(調査票!$I$101="","",調査票!$I$101)</f>
        <v/>
      </c>
      <c r="HX8" s="71" t="str">
        <f>IF(調査票!$K$101="","",調査票!$K$101)</f>
        <v/>
      </c>
      <c r="HY8" s="71" t="str">
        <f>IF(調査票!$I$102="","",調査票!$I$102)</f>
        <v/>
      </c>
      <c r="HZ8" s="71" t="str">
        <f>IF(調査票!$K$102="","",調査票!$K$102)</f>
        <v/>
      </c>
      <c r="IA8" s="71" t="str">
        <f>IF(調査票!$G$103="","",調査票!$G$103)</f>
        <v/>
      </c>
      <c r="IB8" s="71" t="str">
        <f>IF(調査票!$I$103="","",調査票!$I$103)</f>
        <v/>
      </c>
      <c r="IC8" s="71" t="str">
        <f>IF(調査票!$K$103="","",調査票!$K$103)</f>
        <v/>
      </c>
      <c r="ID8" s="71" t="str">
        <f>IF(調査票!$G$104="","",調査票!$G$104)</f>
        <v/>
      </c>
      <c r="IE8" s="71" t="str">
        <f>IF(調査票!$I$104="","",調査票!$I$104)</f>
        <v/>
      </c>
      <c r="IF8" s="71" t="str">
        <f>IF(調査票!$K$104="","",調査票!$K$104)</f>
        <v/>
      </c>
      <c r="IG8" s="71" t="str">
        <f>IF(調査票!$G$106="","",調査票!$G$106)</f>
        <v/>
      </c>
      <c r="IH8" s="71" t="str">
        <f>IF(調査票!$I$106="","",調査票!$I$106)</f>
        <v/>
      </c>
      <c r="II8" s="71" t="str">
        <f>IF(調査票!$K$106="","",調査票!$K$106)</f>
        <v/>
      </c>
      <c r="IJ8" s="71" t="str">
        <f>IF(調査票!$G$107="","",調査票!$G$107)</f>
        <v/>
      </c>
      <c r="IK8" s="71" t="str">
        <f>IF(調査票!$I$107="","",調査票!$I$107)</f>
        <v/>
      </c>
      <c r="IL8" s="71" t="str">
        <f>IF(調査票!$K$107="","",調査票!$K$107)</f>
        <v/>
      </c>
      <c r="IM8" s="71" t="str">
        <f>IF(調査票!$G$108="","",調査票!$G$108)</f>
        <v/>
      </c>
      <c r="IN8" s="71" t="str">
        <f>IF(調査票!$I$108="","",調査票!$I$108)</f>
        <v/>
      </c>
      <c r="IO8" s="71" t="str">
        <f>IF(調査票!$K$108="","",調査票!$K$108)</f>
        <v/>
      </c>
      <c r="IP8" s="71" t="str">
        <f>IF(調査票!$G$109="","",調査票!$G$109)</f>
        <v/>
      </c>
      <c r="IQ8" s="71" t="str">
        <f>IF(調査票!$I$109="","",調査票!$I$109)</f>
        <v/>
      </c>
      <c r="IR8" s="71" t="str">
        <f>IF(調査票!$K$109="","",調査票!$K$109)</f>
        <v/>
      </c>
      <c r="IS8" s="71" t="str">
        <f>IF(調査票!$G$110="","",調査票!$G$110)</f>
        <v/>
      </c>
      <c r="IT8" s="71" t="str">
        <f>IF(調査票!$I$110="","",調査票!$I$110)</f>
        <v/>
      </c>
      <c r="IU8" s="71" t="str">
        <f>IF(調査票!$K$110="","",調査票!$K$110)</f>
        <v/>
      </c>
      <c r="IV8" s="71" t="str">
        <f>IF(調査票!$G$111="","",調査票!$G$111)</f>
        <v/>
      </c>
      <c r="IW8" s="71" t="str">
        <f>IF(調査票!$I$111="","",調査票!$I$111)</f>
        <v/>
      </c>
      <c r="IX8" s="71" t="str">
        <f>IF(調査票!$K$111="","",調査票!$K$111)</f>
        <v/>
      </c>
      <c r="IY8" s="71" t="str">
        <f>IF(調査票!$L$112="","",調査票!$L$112)</f>
        <v/>
      </c>
      <c r="IZ8" s="71" t="str">
        <f>IF(調査票!$L$113="","",調査票!$L$113)</f>
        <v/>
      </c>
      <c r="JA8" s="71" t="str">
        <f>IF(調査票!$L$114="","",調査票!$L$114)</f>
        <v/>
      </c>
      <c r="JB8" s="71" t="str">
        <f>IF(調査票!$L$115="","",調査票!$L$115)</f>
        <v/>
      </c>
      <c r="JC8" s="71" t="str">
        <f>IF(調査票!$L$116="","",調査票!$L$116)</f>
        <v/>
      </c>
      <c r="JD8" s="71" t="str">
        <f>IF(調査票!$L$117="","",調査票!$L$117)</f>
        <v/>
      </c>
      <c r="JE8" s="71" t="str">
        <f>IF(調査票!$G$118="","",調査票!$G$118)</f>
        <v/>
      </c>
      <c r="JF8" s="71" t="str">
        <f>IF(調査票!$L$119="","",調査票!$L$119)</f>
        <v/>
      </c>
      <c r="JG8" s="71" t="str">
        <f>IF(調査票!$L$120="","",調査票!$L$120)</f>
        <v/>
      </c>
      <c r="JH8" s="71" t="str">
        <f>IF(調査票!$L$121="","",調査票!$L$121)</f>
        <v/>
      </c>
      <c r="JI8" s="71" t="str">
        <f>IF(調査票!$L$122="","",調査票!$L$122)</f>
        <v/>
      </c>
      <c r="JJ8" s="71" t="str">
        <f>IF(調査票!$L$123="","",調査票!$L$123)</f>
        <v/>
      </c>
      <c r="JK8" s="71" t="str">
        <f>IF(調査票!$G$124="","",調査票!$G$124)</f>
        <v/>
      </c>
      <c r="JL8" s="71" t="str">
        <f>IF(調査票!$G$125="","",調査票!$G$125)</f>
        <v/>
      </c>
      <c r="JM8" s="71" t="str">
        <f>IF(調査票!$G$126="","",調査票!$G$126)</f>
        <v/>
      </c>
      <c r="JN8" s="71" t="str">
        <f>IF(調査票!$H$128="","",調査票!$H$128)</f>
        <v/>
      </c>
      <c r="JO8" s="71" t="str">
        <f>IF(調査票!$H$129="","",調査票!$H$129)</f>
        <v/>
      </c>
      <c r="JP8" s="71" t="str">
        <f>IF(調査票!$H$130="","",調査票!$H$130)</f>
        <v/>
      </c>
      <c r="JQ8" s="71" t="str">
        <f>IF(調査票!$H$131="","",調査票!$H$131)</f>
        <v/>
      </c>
      <c r="JR8" s="71" t="str">
        <f>IF(調査票!$H$132="","",調査票!$H$132)</f>
        <v/>
      </c>
      <c r="JS8" s="71" t="str">
        <f>IF(調査票!$H$133="","",調査票!$H$133)</f>
        <v/>
      </c>
      <c r="JT8" s="71" t="str">
        <f>IF(調査票!$J$128="","",調査票!$J$128)</f>
        <v/>
      </c>
      <c r="JU8" s="71" t="str">
        <f>IF(調査票!$J$130="","",調査票!$J$130)</f>
        <v/>
      </c>
      <c r="JV8" s="71" t="str">
        <f>IF(調査票!$J$132="","",調査票!$J$132)</f>
        <v/>
      </c>
      <c r="JW8" s="71" t="str">
        <f>IF(調査票!$L$128="","",調査票!$L$128)</f>
        <v/>
      </c>
      <c r="JX8" s="71" t="str">
        <f>IF(調査票!$L$130="","",調査票!$L$130)</f>
        <v/>
      </c>
      <c r="JY8" s="71" t="str">
        <f>IF(調査票!$L$132="","",調査票!$L$132)</f>
        <v/>
      </c>
      <c r="JZ8" s="71" t="str">
        <f>IF(調査票!$G$135="","",調査票!$G$135)</f>
        <v/>
      </c>
      <c r="KA8" s="71" t="str">
        <f>IF(調査票!$I$135="","",調査票!$I$135)</f>
        <v/>
      </c>
      <c r="KB8" s="71" t="str">
        <f>IF(調査票!$G$136="","",調査票!$G$136)</f>
        <v/>
      </c>
      <c r="KC8" s="71" t="str">
        <f>IF(調査票!$I$136="","",調査票!$I$136)</f>
        <v/>
      </c>
      <c r="KD8" s="71" t="str">
        <f>IF(調査票!$G$137="","",調査票!$G$137)</f>
        <v/>
      </c>
      <c r="KE8" s="71" t="str">
        <f>IF(調査票!$I$137="","",調査票!$I$137)</f>
        <v/>
      </c>
      <c r="KF8" s="71" t="str">
        <f>IF(調査票!$G$138="","",調査票!$G$138)</f>
        <v/>
      </c>
      <c r="KG8" s="71" t="str">
        <f>IF(調査票!$G$139="","",調査票!$G$139)</f>
        <v/>
      </c>
      <c r="KH8" s="71" t="str">
        <f>IF(調査票!$G$140="","",調査票!$G$140)</f>
        <v/>
      </c>
      <c r="KI8" s="71" t="str">
        <f>IF(調査票!$G$141="","",調査票!$G$141)</f>
        <v/>
      </c>
      <c r="KJ8" s="71" t="str">
        <f>IF(調査票!$F$142="","",調査票!$F$142)</f>
        <v/>
      </c>
      <c r="KK8" s="71" t="str">
        <f>IF(調査票!$F$145="","",調査票!$F$145)</f>
        <v/>
      </c>
      <c r="KL8" s="71" t="str">
        <f>IF(調査票!$F$146="","",調査票!$F$146)</f>
        <v/>
      </c>
      <c r="KM8" s="71" t="str">
        <f>IF(調査票!$F$147="","",調査票!$F$147)</f>
        <v/>
      </c>
      <c r="KN8" s="71" t="str">
        <f>IF(調査票!$F$148="","",調査票!$F$148)</f>
        <v/>
      </c>
      <c r="KO8" s="71" t="str">
        <f>IF(調査票!$F$149="","",調査票!$F$149)</f>
        <v/>
      </c>
      <c r="KP8" s="71" t="str">
        <f>IF(調査票!$F$150="","",調査票!$F$150)</f>
        <v/>
      </c>
      <c r="KQ8" s="71" t="str">
        <f>IF(調査票!$F$151="","",調査票!$F$151)</f>
        <v/>
      </c>
      <c r="KR8" s="71" t="str">
        <f>IF(調査票!$F$152="","",調査票!$F$152)</f>
        <v/>
      </c>
      <c r="KS8" s="71" t="str">
        <f>IF(調査票!$F$153="","",調査票!$F$153)</f>
        <v/>
      </c>
      <c r="KT8" s="71" t="str">
        <f>IF(調査票!$F$154="","",調査票!$F$154)</f>
        <v/>
      </c>
      <c r="KU8" s="71" t="str">
        <f>IF(調査票!$F$155="","",調査票!$F$155)</f>
        <v/>
      </c>
      <c r="KV8" s="71" t="str">
        <f>IF(調査票!$F$156="","",調査票!$F$156)</f>
        <v/>
      </c>
      <c r="KW8" s="71" t="str">
        <f>IF(調査票!$F$157="","",調査票!$F$157)</f>
        <v/>
      </c>
      <c r="KX8" s="71" t="str">
        <f>IF(調査票!$F$158="","",調査票!$F$158)</f>
        <v/>
      </c>
      <c r="KY8" s="71" t="str">
        <f>IF(調査票!$F$159="","",調査票!$F$159)</f>
        <v/>
      </c>
      <c r="KZ8" s="71" t="str">
        <f>IF(調査票!$F$160="","",調査票!$F$160)</f>
        <v/>
      </c>
      <c r="LA8" s="71" t="str">
        <f>IF(調査票!$F$161="","",調査票!$F$161)</f>
        <v/>
      </c>
      <c r="LB8" s="71" t="str">
        <f>IF(調査票!$H$145="","",調査票!$H$145)</f>
        <v/>
      </c>
      <c r="LC8" s="71" t="str">
        <f>IF(調査票!$H$146="","",調査票!$H$146)</f>
        <v/>
      </c>
      <c r="LD8" s="71" t="str">
        <f>IF(調査票!$H$147="","",調査票!$H$147)</f>
        <v/>
      </c>
      <c r="LE8" s="71" t="str">
        <f>IF(調査票!$H$148="","",調査票!$H$148)</f>
        <v/>
      </c>
      <c r="LF8" s="71" t="str">
        <f>IF(調査票!$H$149="","",調査票!$H$149)</f>
        <v/>
      </c>
      <c r="LG8" s="71" t="str">
        <f>IF(調査票!$H$150="","",調査票!$H$150)</f>
        <v/>
      </c>
      <c r="LH8" s="71" t="str">
        <f>IF(調査票!$H$151="","",調査票!$H$151)</f>
        <v/>
      </c>
      <c r="LI8" s="71" t="str">
        <f>IF(調査票!$H$152="","",調査票!$H$152)</f>
        <v/>
      </c>
      <c r="LJ8" s="71" t="str">
        <f>IF(調査票!$H$153="","",調査票!$H$153)</f>
        <v/>
      </c>
      <c r="LK8" s="71" t="str">
        <f>IF(調査票!$H$154="","",調査票!$H$154)</f>
        <v/>
      </c>
      <c r="LL8" s="71" t="str">
        <f>IF(調査票!$H$155="","",調査票!$H$155)</f>
        <v/>
      </c>
      <c r="LM8" s="71" t="str">
        <f>IF(調査票!$H$156="","",調査票!$H$156)</f>
        <v/>
      </c>
      <c r="LN8" s="71" t="str">
        <f>IF(調査票!$H$157="","",調査票!$H$157)</f>
        <v/>
      </c>
      <c r="LO8" s="71" t="str">
        <f>IF(調査票!$H$158="","",調査票!$H$158)</f>
        <v/>
      </c>
      <c r="LP8" s="71" t="str">
        <f>IF(調査票!$H$159="","",調査票!$H$159)</f>
        <v/>
      </c>
      <c r="LQ8" s="71" t="str">
        <f>IF(調査票!$H$160="","",調査票!$H$160)</f>
        <v/>
      </c>
      <c r="LR8" s="71" t="str">
        <f>IF(調査票!$H$161="","",調査票!$H$161)</f>
        <v/>
      </c>
      <c r="LS8" s="71" t="str">
        <f>IF(調査票!$H$162="","",調査票!$H$162)</f>
        <v/>
      </c>
      <c r="LT8" s="71" t="str">
        <f>IF(調査票!$H$163="","",調査票!$H$163)</f>
        <v/>
      </c>
    </row>
  </sheetData>
  <mergeCells count="325">
    <mergeCell ref="KJ4:KJ6"/>
    <mergeCell ref="JZ5:KA5"/>
    <mergeCell ref="KB5:KC5"/>
    <mergeCell ref="KD5:KE5"/>
    <mergeCell ref="JZ3:KF3"/>
    <mergeCell ref="KG3:KI3"/>
    <mergeCell ref="JZ4:KF4"/>
    <mergeCell ref="KG4:KI4"/>
    <mergeCell ref="KG5:KG6"/>
    <mergeCell ref="KH5:KH6"/>
    <mergeCell ref="KI5:KI6"/>
    <mergeCell ref="JL4:JM5"/>
    <mergeCell ref="JL3:JM3"/>
    <mergeCell ref="JN5:JS5"/>
    <mergeCell ref="JT5:JV5"/>
    <mergeCell ref="JW5:JY5"/>
    <mergeCell ref="JN3:JY3"/>
    <mergeCell ref="JN4:JY4"/>
    <mergeCell ref="IS5:IU5"/>
    <mergeCell ref="IV5:IX5"/>
    <mergeCell ref="IG3:IX3"/>
    <mergeCell ref="IG4:IX4"/>
    <mergeCell ref="IY3:JE3"/>
    <mergeCell ref="IY4:JE4"/>
    <mergeCell ref="JF3:JK3"/>
    <mergeCell ref="JF4:JK4"/>
    <mergeCell ref="IY5:IY6"/>
    <mergeCell ref="IZ5:IZ6"/>
    <mergeCell ref="JA5:JA6"/>
    <mergeCell ref="JB5:JB6"/>
    <mergeCell ref="JC5:JC6"/>
    <mergeCell ref="JD5:JD6"/>
    <mergeCell ref="JE5:JE6"/>
    <mergeCell ref="JF5:JF6"/>
    <mergeCell ref="JG5:JG6"/>
    <mergeCell ref="JH5:JH6"/>
    <mergeCell ref="JI5:JI6"/>
    <mergeCell ref="JJ5:JJ6"/>
    <mergeCell ref="JK5:JK6"/>
    <mergeCell ref="FY3:GM3"/>
    <mergeCell ref="FY4:GM4"/>
    <mergeCell ref="GN3:GT3"/>
    <mergeCell ref="GN4:GT4"/>
    <mergeCell ref="GR5:GT5"/>
    <mergeCell ref="GV5:GX5"/>
    <mergeCell ref="GY5:HA5"/>
    <mergeCell ref="HB5:HD5"/>
    <mergeCell ref="HE5:HG5"/>
    <mergeCell ref="GU3:IF3"/>
    <mergeCell ref="GU4:IF4"/>
    <mergeCell ref="GG5:GJ5"/>
    <mergeCell ref="IM5:IO5"/>
    <mergeCell ref="IP5:IR5"/>
    <mergeCell ref="A2:A6"/>
    <mergeCell ref="B2:B6"/>
    <mergeCell ref="C2:C6"/>
    <mergeCell ref="AR4:AW4"/>
    <mergeCell ref="AX4:BC4"/>
    <mergeCell ref="BD4:BI4"/>
    <mergeCell ref="BJ4:BO4"/>
    <mergeCell ref="BP4:BU4"/>
    <mergeCell ref="BV4:BZ4"/>
    <mergeCell ref="N4:O4"/>
    <mergeCell ref="E3:G3"/>
    <mergeCell ref="H3:M3"/>
    <mergeCell ref="N3:O3"/>
    <mergeCell ref="P3:U3"/>
    <mergeCell ref="V3:AG3"/>
    <mergeCell ref="AH3:AQ3"/>
    <mergeCell ref="AR3:BU3"/>
    <mergeCell ref="BV3:DH3"/>
    <mergeCell ref="DD4:DH4"/>
    <mergeCell ref="CU4:CY4"/>
    <mergeCell ref="D4:D6"/>
    <mergeCell ref="E4:E6"/>
    <mergeCell ref="F4:F6"/>
    <mergeCell ref="G4:G6"/>
    <mergeCell ref="FM3:FQ3"/>
    <mergeCell ref="FR3:FX3"/>
    <mergeCell ref="EF3:EG3"/>
    <mergeCell ref="EH3:EI3"/>
    <mergeCell ref="EJ3:EK3"/>
    <mergeCell ref="DI3:DN3"/>
    <mergeCell ref="DO3:DV3"/>
    <mergeCell ref="DW3:EB3"/>
    <mergeCell ref="CA4:CE4"/>
    <mergeCell ref="CF4:CJ4"/>
    <mergeCell ref="CK4:CO4"/>
    <mergeCell ref="CP4:CT4"/>
    <mergeCell ref="CZ4:DC4"/>
    <mergeCell ref="EC3:EE3"/>
    <mergeCell ref="DI4:DN4"/>
    <mergeCell ref="DO4:DV4"/>
    <mergeCell ref="DW4:EB4"/>
    <mergeCell ref="H4:M4"/>
    <mergeCell ref="EL3:EM3"/>
    <mergeCell ref="EN3:EW3"/>
    <mergeCell ref="EX3:FB3"/>
    <mergeCell ref="FC3:FL3"/>
    <mergeCell ref="P4:U4"/>
    <mergeCell ref="V4:AA4"/>
    <mergeCell ref="AB4:AG4"/>
    <mergeCell ref="AH4:AL4"/>
    <mergeCell ref="AM4:AQ4"/>
    <mergeCell ref="M5:M6"/>
    <mergeCell ref="N5:N6"/>
    <mergeCell ref="O5:O6"/>
    <mergeCell ref="P5:P6"/>
    <mergeCell ref="Q5:Q6"/>
    <mergeCell ref="R5:R6"/>
    <mergeCell ref="S5:S6"/>
    <mergeCell ref="T5:T6"/>
    <mergeCell ref="U5:U6"/>
    <mergeCell ref="V5:V6"/>
    <mergeCell ref="W5:W6"/>
    <mergeCell ref="X5:X6"/>
    <mergeCell ref="AK5:AK6"/>
    <mergeCell ref="AL5:AL6"/>
    <mergeCell ref="AM5:AM6"/>
    <mergeCell ref="AN5:AN6"/>
    <mergeCell ref="AO5:AO6"/>
    <mergeCell ref="AP5:AP6"/>
    <mergeCell ref="AG5:AG6"/>
    <mergeCell ref="AH5:AH6"/>
    <mergeCell ref="AI5:AI6"/>
    <mergeCell ref="AJ5:AJ6"/>
    <mergeCell ref="KK4:LA4"/>
    <mergeCell ref="LB4:LR4"/>
    <mergeCell ref="H5:H6"/>
    <mergeCell ref="I5:I6"/>
    <mergeCell ref="J5:J6"/>
    <mergeCell ref="K5:K6"/>
    <mergeCell ref="L5:L6"/>
    <mergeCell ref="EX4:FB4"/>
    <mergeCell ref="FC4:FL4"/>
    <mergeCell ref="FM4:FQ4"/>
    <mergeCell ref="FR4:FX4"/>
    <mergeCell ref="EF4:EI4"/>
    <mergeCell ref="EJ4:EM4"/>
    <mergeCell ref="EN4:ER4"/>
    <mergeCell ref="ES4:EW4"/>
    <mergeCell ref="EC4:EE4"/>
    <mergeCell ref="Y5:Y6"/>
    <mergeCell ref="Z5:Z6"/>
    <mergeCell ref="AA5:AA6"/>
    <mergeCell ref="AB5:AB6"/>
    <mergeCell ref="AC5:AC6"/>
    <mergeCell ref="AD5:AD6"/>
    <mergeCell ref="AE5:AE6"/>
    <mergeCell ref="AF5:AF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N5:BN6"/>
    <mergeCell ref="BC5:BC6"/>
    <mergeCell ref="BD5:BD6"/>
    <mergeCell ref="BE5:BE6"/>
    <mergeCell ref="BF5:BF6"/>
    <mergeCell ref="BG5:BG6"/>
    <mergeCell ref="BH5:BH6"/>
    <mergeCell ref="BU5:BU6"/>
    <mergeCell ref="BV5:BV6"/>
    <mergeCell ref="BW5:BW6"/>
    <mergeCell ref="BX5:BX6"/>
    <mergeCell ref="BY5:BY6"/>
    <mergeCell ref="BZ5:BZ6"/>
    <mergeCell ref="BO5:BO6"/>
    <mergeCell ref="BP5:BP6"/>
    <mergeCell ref="BQ5:BQ6"/>
    <mergeCell ref="BR5:BR6"/>
    <mergeCell ref="BS5:BS6"/>
    <mergeCell ref="BT5:BT6"/>
    <mergeCell ref="CG5:CG6"/>
    <mergeCell ref="CH5:CH6"/>
    <mergeCell ref="CI5:CI6"/>
    <mergeCell ref="CJ5:CJ6"/>
    <mergeCell ref="CK5:CK6"/>
    <mergeCell ref="CL5:CL6"/>
    <mergeCell ref="CA5:CA6"/>
    <mergeCell ref="CB5:CB6"/>
    <mergeCell ref="CC5:CC6"/>
    <mergeCell ref="CD5:CD6"/>
    <mergeCell ref="CE5:CE6"/>
    <mergeCell ref="CF5:CF6"/>
    <mergeCell ref="CS5:CS6"/>
    <mergeCell ref="CT5:CT6"/>
    <mergeCell ref="CU5:CU6"/>
    <mergeCell ref="CV5:CV6"/>
    <mergeCell ref="CW5:CW6"/>
    <mergeCell ref="CX5:CX6"/>
    <mergeCell ref="CM5:CM6"/>
    <mergeCell ref="CN5:CN6"/>
    <mergeCell ref="CO5:CO6"/>
    <mergeCell ref="CP5:CP6"/>
    <mergeCell ref="CQ5:CQ6"/>
    <mergeCell ref="CR5:CR6"/>
    <mergeCell ref="DE5:DE6"/>
    <mergeCell ref="DF5:DF6"/>
    <mergeCell ref="DG5:DG6"/>
    <mergeCell ref="DH5:DH6"/>
    <mergeCell ref="DI5:DK5"/>
    <mergeCell ref="DL5:DN5"/>
    <mergeCell ref="CY5:CY6"/>
    <mergeCell ref="CZ5:CZ6"/>
    <mergeCell ref="DA5:DA6"/>
    <mergeCell ref="DB5:DB6"/>
    <mergeCell ref="DC5:DC6"/>
    <mergeCell ref="DD5:DD6"/>
    <mergeCell ref="ED5:ED6"/>
    <mergeCell ref="EE5:EE6"/>
    <mergeCell ref="DU5:DU6"/>
    <mergeCell ref="DV5:DV6"/>
    <mergeCell ref="DW5:DX5"/>
    <mergeCell ref="DY5:DZ5"/>
    <mergeCell ref="EA5:EB5"/>
    <mergeCell ref="EC5:EC6"/>
    <mergeCell ref="DO5:DO6"/>
    <mergeCell ref="DP5:DP6"/>
    <mergeCell ref="DQ5:DQ6"/>
    <mergeCell ref="DR5:DR6"/>
    <mergeCell ref="DS5:DS6"/>
    <mergeCell ref="DT5:DT6"/>
    <mergeCell ref="EJ5:EK5"/>
    <mergeCell ref="EL5:EM5"/>
    <mergeCell ref="EN5:EN6"/>
    <mergeCell ref="EO5:EO6"/>
    <mergeCell ref="EP5:EP6"/>
    <mergeCell ref="EQ5:EQ6"/>
    <mergeCell ref="EF5:EG5"/>
    <mergeCell ref="EH5:EI5"/>
    <mergeCell ref="EX5:EX6"/>
    <mergeCell ref="EY5:EY6"/>
    <mergeCell ref="EZ5:EZ6"/>
    <mergeCell ref="FA5:FA6"/>
    <mergeCell ref="FB5:FB6"/>
    <mergeCell ref="FC5:FC6"/>
    <mergeCell ref="ER5:ER6"/>
    <mergeCell ref="ES5:ES6"/>
    <mergeCell ref="ET5:ET6"/>
    <mergeCell ref="EU5:EU6"/>
    <mergeCell ref="EV5:EV6"/>
    <mergeCell ref="EW5:EW6"/>
    <mergeCell ref="FJ5:FJ6"/>
    <mergeCell ref="FK5:FK6"/>
    <mergeCell ref="FL5:FL6"/>
    <mergeCell ref="FM5:FM6"/>
    <mergeCell ref="FN5:FN6"/>
    <mergeCell ref="FO5:FO6"/>
    <mergeCell ref="FD5:FD6"/>
    <mergeCell ref="FE5:FE6"/>
    <mergeCell ref="FF5:FF6"/>
    <mergeCell ref="FG5:FG6"/>
    <mergeCell ref="FH5:FH6"/>
    <mergeCell ref="FI5:FI6"/>
    <mergeCell ref="LO5:LO6"/>
    <mergeCell ref="LP5:LP6"/>
    <mergeCell ref="KN5:KN6"/>
    <mergeCell ref="KO5:KO6"/>
    <mergeCell ref="KP5:KP6"/>
    <mergeCell ref="GN5:GQ5"/>
    <mergeCell ref="FP5:FP6"/>
    <mergeCell ref="FQ5:FQ6"/>
    <mergeCell ref="FR5:FS5"/>
    <mergeCell ref="FT5:FX5"/>
    <mergeCell ref="FY5:GB5"/>
    <mergeCell ref="GC5:GF5"/>
    <mergeCell ref="GK5:GM5"/>
    <mergeCell ref="HH5:HJ5"/>
    <mergeCell ref="HK5:HL5"/>
    <mergeCell ref="HM5:HN5"/>
    <mergeCell ref="HO5:HP5"/>
    <mergeCell ref="HQ5:HR5"/>
    <mergeCell ref="HV5:HX5"/>
    <mergeCell ref="HY5:HZ5"/>
    <mergeCell ref="IA5:IC5"/>
    <mergeCell ref="ID5:IF5"/>
    <mergeCell ref="IG5:II5"/>
    <mergeCell ref="IJ5:IL5"/>
    <mergeCell ref="LL5:LL6"/>
    <mergeCell ref="LM5:LM6"/>
    <mergeCell ref="LN5:LN6"/>
    <mergeCell ref="LC5:LC6"/>
    <mergeCell ref="LD5:LD6"/>
    <mergeCell ref="LE5:LE6"/>
    <mergeCell ref="LF5:LF6"/>
    <mergeCell ref="LG5:LG6"/>
    <mergeCell ref="LH5:LH6"/>
    <mergeCell ref="KK5:KK6"/>
    <mergeCell ref="KL5:KL6"/>
    <mergeCell ref="KM5:KM6"/>
    <mergeCell ref="LS5:LS6"/>
    <mergeCell ref="LT5:LT6"/>
    <mergeCell ref="KK3:LT3"/>
    <mergeCell ref="LS4:LT4"/>
    <mergeCell ref="KW5:KW6"/>
    <mergeCell ref="KX5:KX6"/>
    <mergeCell ref="KY5:KY6"/>
    <mergeCell ref="KZ5:KZ6"/>
    <mergeCell ref="LA5:LA6"/>
    <mergeCell ref="LB5:LB6"/>
    <mergeCell ref="KQ5:KQ6"/>
    <mergeCell ref="KR5:KR6"/>
    <mergeCell ref="KS5:KS6"/>
    <mergeCell ref="KT5:KT6"/>
    <mergeCell ref="KU5:KU6"/>
    <mergeCell ref="KV5:KV6"/>
    <mergeCell ref="LQ5:LQ6"/>
    <mergeCell ref="LR5:LR6"/>
    <mergeCell ref="LI5:LI6"/>
    <mergeCell ref="LJ5:LJ6"/>
    <mergeCell ref="LK5:LK6"/>
  </mergeCells>
  <phoneticPr fontId="4"/>
  <conditionalFormatting sqref="A1:LT1">
    <cfRule type="cellIs" dxfId="3" priority="1" operator="equal">
      <formula>"自動"</formula>
    </cfRule>
    <cfRule type="cellIs" dxfId="2" priority="2" operator="equal">
      <formula>"数値"</formula>
    </cfRule>
    <cfRule type="cellIs" dxfId="1" priority="3" operator="equal">
      <formula>"文字列"</formula>
    </cfRule>
    <cfRule type="cellIs" dxfId="0" priority="4" operator="equal">
      <formula>"選択"</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F48"/>
  <sheetViews>
    <sheetView workbookViewId="0">
      <selection activeCell="D2" sqref="D2"/>
    </sheetView>
  </sheetViews>
  <sheetFormatPr defaultColWidth="9" defaultRowHeight="12"/>
  <cols>
    <col min="1" max="3" width="9" style="35"/>
    <col min="4" max="4" width="21.625" style="35" bestFit="1" customWidth="1"/>
    <col min="5" max="16384" width="9" style="35"/>
  </cols>
  <sheetData>
    <row r="1" spans="2:6">
      <c r="B1" s="35" t="s">
        <v>195</v>
      </c>
      <c r="C1" s="35" t="s">
        <v>243</v>
      </c>
      <c r="D1" s="35" t="s">
        <v>248</v>
      </c>
      <c r="E1" s="35" t="s">
        <v>249</v>
      </c>
      <c r="F1" s="35" t="s">
        <v>251</v>
      </c>
    </row>
    <row r="2" spans="2:6">
      <c r="B2" s="35" t="s">
        <v>196</v>
      </c>
      <c r="D2" s="35">
        <v>99999</v>
      </c>
      <c r="E2" s="35">
        <v>1</v>
      </c>
      <c r="F2" s="35">
        <v>1</v>
      </c>
    </row>
    <row r="3" spans="2:6">
      <c r="B3" s="35" t="s">
        <v>197</v>
      </c>
      <c r="C3" s="35">
        <v>1</v>
      </c>
      <c r="E3" s="35">
        <v>2</v>
      </c>
      <c r="F3" s="35">
        <v>2</v>
      </c>
    </row>
    <row r="4" spans="2:6">
      <c r="B4" s="35" t="s">
        <v>198</v>
      </c>
      <c r="E4" s="35">
        <v>3</v>
      </c>
      <c r="F4" s="35">
        <v>3</v>
      </c>
    </row>
    <row r="5" spans="2:6">
      <c r="B5" s="35" t="s">
        <v>199</v>
      </c>
      <c r="E5" s="35">
        <v>4</v>
      </c>
      <c r="F5" s="35">
        <v>4</v>
      </c>
    </row>
    <row r="6" spans="2:6">
      <c r="B6" s="35" t="s">
        <v>200</v>
      </c>
      <c r="E6" s="37" t="s">
        <v>250</v>
      </c>
      <c r="F6" s="35">
        <v>5</v>
      </c>
    </row>
    <row r="7" spans="2:6">
      <c r="B7" s="35" t="s">
        <v>201</v>
      </c>
    </row>
    <row r="8" spans="2:6">
      <c r="B8" s="35" t="s">
        <v>202</v>
      </c>
    </row>
    <row r="9" spans="2:6">
      <c r="B9" s="35" t="s">
        <v>203</v>
      </c>
    </row>
    <row r="10" spans="2:6">
      <c r="B10" s="35" t="s">
        <v>204</v>
      </c>
    </row>
    <row r="11" spans="2:6">
      <c r="B11" s="35" t="s">
        <v>205</v>
      </c>
    </row>
    <row r="12" spans="2:6">
      <c r="B12" s="35" t="s">
        <v>206</v>
      </c>
    </row>
    <row r="13" spans="2:6">
      <c r="B13" s="35" t="s">
        <v>207</v>
      </c>
    </row>
    <row r="14" spans="2:6">
      <c r="B14" s="35" t="s">
        <v>208</v>
      </c>
    </row>
    <row r="15" spans="2:6">
      <c r="B15" s="35" t="s">
        <v>209</v>
      </c>
    </row>
    <row r="16" spans="2:6">
      <c r="B16" s="35" t="s">
        <v>210</v>
      </c>
    </row>
    <row r="17" spans="2:2">
      <c r="B17" s="35" t="s">
        <v>211</v>
      </c>
    </row>
    <row r="18" spans="2:2">
      <c r="B18" s="35" t="s">
        <v>212</v>
      </c>
    </row>
    <row r="19" spans="2:2">
      <c r="B19" s="35" t="s">
        <v>213</v>
      </c>
    </row>
    <row r="20" spans="2:2">
      <c r="B20" s="35" t="s">
        <v>214</v>
      </c>
    </row>
    <row r="21" spans="2:2">
      <c r="B21" s="35" t="s">
        <v>215</v>
      </c>
    </row>
    <row r="22" spans="2:2">
      <c r="B22" s="35" t="s">
        <v>216</v>
      </c>
    </row>
    <row r="23" spans="2:2">
      <c r="B23" s="35" t="s">
        <v>217</v>
      </c>
    </row>
    <row r="24" spans="2:2">
      <c r="B24" s="35" t="s">
        <v>218</v>
      </c>
    </row>
    <row r="25" spans="2:2">
      <c r="B25" s="35" t="s">
        <v>219</v>
      </c>
    </row>
    <row r="26" spans="2:2">
      <c r="B26" s="35" t="s">
        <v>220</v>
      </c>
    </row>
    <row r="27" spans="2:2">
      <c r="B27" s="35" t="s">
        <v>221</v>
      </c>
    </row>
    <row r="28" spans="2:2">
      <c r="B28" s="35" t="s">
        <v>222</v>
      </c>
    </row>
    <row r="29" spans="2:2">
      <c r="B29" s="35" t="s">
        <v>223</v>
      </c>
    </row>
    <row r="30" spans="2:2">
      <c r="B30" s="35" t="s">
        <v>224</v>
      </c>
    </row>
    <row r="31" spans="2:2">
      <c r="B31" s="35" t="s">
        <v>225</v>
      </c>
    </row>
    <row r="32" spans="2:2">
      <c r="B32" s="35" t="s">
        <v>226</v>
      </c>
    </row>
    <row r="33" spans="2:2">
      <c r="B33" s="35" t="s">
        <v>227</v>
      </c>
    </row>
    <row r="34" spans="2:2">
      <c r="B34" s="35" t="s">
        <v>228</v>
      </c>
    </row>
    <row r="35" spans="2:2">
      <c r="B35" s="35" t="s">
        <v>229</v>
      </c>
    </row>
    <row r="36" spans="2:2">
      <c r="B36" s="35" t="s">
        <v>230</v>
      </c>
    </row>
    <row r="37" spans="2:2">
      <c r="B37" s="35" t="s">
        <v>231</v>
      </c>
    </row>
    <row r="38" spans="2:2">
      <c r="B38" s="35" t="s">
        <v>232</v>
      </c>
    </row>
    <row r="39" spans="2:2">
      <c r="B39" s="35" t="s">
        <v>233</v>
      </c>
    </row>
    <row r="40" spans="2:2">
      <c r="B40" s="35" t="s">
        <v>234</v>
      </c>
    </row>
    <row r="41" spans="2:2">
      <c r="B41" s="35" t="s">
        <v>235</v>
      </c>
    </row>
    <row r="42" spans="2:2">
      <c r="B42" s="35" t="s">
        <v>236</v>
      </c>
    </row>
    <row r="43" spans="2:2">
      <c r="B43" s="35" t="s">
        <v>237</v>
      </c>
    </row>
    <row r="44" spans="2:2">
      <c r="B44" s="35" t="s">
        <v>238</v>
      </c>
    </row>
    <row r="45" spans="2:2">
      <c r="B45" s="35" t="s">
        <v>239</v>
      </c>
    </row>
    <row r="46" spans="2:2">
      <c r="B46" s="35" t="s">
        <v>240</v>
      </c>
    </row>
    <row r="47" spans="2:2">
      <c r="B47" s="35" t="s">
        <v>241</v>
      </c>
    </row>
    <row r="48" spans="2:2">
      <c r="B48" s="35" t="s">
        <v>242</v>
      </c>
    </row>
  </sheetData>
  <phoneticPr fontId="4"/>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回答一覧【修正厳禁】</vt:lpstr>
      <vt:lpstr>Data</vt:lpstr>
      <vt:lpstr>調査票!Print_Area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GS000269</cp:lastModifiedBy>
  <cp:lastPrinted>2024-05-28T03:09:24Z</cp:lastPrinted>
  <dcterms:created xsi:type="dcterms:W3CDTF">2018-05-11T02:30:11Z</dcterms:created>
  <dcterms:modified xsi:type="dcterms:W3CDTF">2024-07-01T01:49:45Z</dcterms:modified>
</cp:coreProperties>
</file>